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activeTab="10"/>
  </bookViews>
  <sheets>
    <sheet name="1. Aree di rischio " sheetId="1" r:id="rId1"/>
    <sheet name="2. Catalogo rischi" sheetId="2" r:id="rId2"/>
    <sheet name="3. Misure" sheetId="3" r:id="rId3"/>
    <sheet name="Indici di valutazione" sheetId="4" r:id="rId4"/>
    <sheet name="SR Area A" sheetId="5" r:id="rId5"/>
    <sheet name="A" sheetId="6" r:id="rId6"/>
    <sheet name="SR Area B" sheetId="7" r:id="rId7"/>
    <sheet name="B" sheetId="8" r:id="rId8"/>
    <sheet name="SR Area D" sheetId="9" r:id="rId9"/>
    <sheet name="D" sheetId="10" r:id="rId10"/>
    <sheet name="SR Area F" sheetId="11" r:id="rId11"/>
    <sheet name="Raccordo processi" sheetId="12" state="hidden" r:id="rId12"/>
    <sheet name="Aree dirigenziali" sheetId="13" state="hidden" r:id="rId13"/>
    <sheet name="F" sheetId="14" r:id="rId14"/>
    <sheet name="Foglio1" sheetId="15" r:id="rId15"/>
  </sheets>
  <definedNames>
    <definedName name="_xlnm.Print_Area" localSheetId="0">'1. Aree di rischio '!$A$1:$E$26</definedName>
    <definedName name="_xlnm.Print_Area" localSheetId="1">'2. Catalogo rischi'!$A$1:$D$104</definedName>
    <definedName name="_xlnm.Print_Area" localSheetId="2">'3. Misure'!$A$1:$G$86</definedName>
    <definedName name="_xlnm.Print_Area" localSheetId="5">A!$A$1:$H$109</definedName>
    <definedName name="_xlnm.Print_Area" localSheetId="7">B!$A$1:$H$222</definedName>
    <definedName name="_xlnm.Print_Area" localSheetId="9">D!$A$1:$H$74</definedName>
    <definedName name="_xlnm.Print_Area" localSheetId="3">'Indici di valutazione'!$A$1:$H$50</definedName>
    <definedName name="_xlnm.Print_Area" localSheetId="4">'SR Area A'!$A$1:$N$34</definedName>
    <definedName name="_xlnm.Print_Area" localSheetId="6">'SR Area B'!$E$2:$N$74</definedName>
    <definedName name="_xlnm.Print_Area" localSheetId="8">'SR Area D'!$A$1:$N$27</definedName>
    <definedName name="_xlnm.Print_Area" localSheetId="10">'SR Area F'!$A$2:$N$14</definedName>
    <definedName name="_xlnm.Print_Titles" localSheetId="1">'2. Catalogo rischi'!$1:$1</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6" i="11" l="1"/>
  <c r="G24" i="5"/>
  <c r="B28" i="5"/>
  <c r="A1" i="14" l="1"/>
  <c r="B13" i="11"/>
  <c r="B10" i="11"/>
  <c r="B7" i="11"/>
  <c r="A4" i="11"/>
  <c r="A3" i="11"/>
  <c r="A2" i="11"/>
  <c r="A38" i="10"/>
  <c r="A1" i="10"/>
  <c r="B25" i="9"/>
  <c r="B22" i="9"/>
  <c r="B19" i="9"/>
  <c r="C18" i="9" s="1"/>
  <c r="E18" i="9"/>
  <c r="A15" i="9"/>
  <c r="A16" i="9" s="1"/>
  <c r="B13" i="9"/>
  <c r="B10" i="9"/>
  <c r="B7" i="9"/>
  <c r="C6" i="9" s="1"/>
  <c r="E6" i="9"/>
  <c r="A4" i="9"/>
  <c r="A3" i="9"/>
  <c r="A2" i="9"/>
  <c r="A186" i="8"/>
  <c r="A149" i="8"/>
  <c r="A112" i="8"/>
  <c r="A75" i="8"/>
  <c r="A38" i="8"/>
  <c r="A1" i="8"/>
  <c r="B73" i="7"/>
  <c r="B70" i="7"/>
  <c r="B67" i="7"/>
  <c r="C66" i="7" s="1"/>
  <c r="E66" i="7"/>
  <c r="A64" i="7"/>
  <c r="A63" i="7"/>
  <c r="B61" i="7"/>
  <c r="B58" i="7"/>
  <c r="B55" i="7"/>
  <c r="C54" i="7" s="1"/>
  <c r="E54" i="7"/>
  <c r="A52" i="7"/>
  <c r="A51" i="7"/>
  <c r="B49" i="7"/>
  <c r="B46" i="7"/>
  <c r="B43" i="7"/>
  <c r="C42" i="7" s="1"/>
  <c r="E42" i="7"/>
  <c r="A40" i="7"/>
  <c r="A39" i="7"/>
  <c r="B37" i="7"/>
  <c r="B34" i="7"/>
  <c r="B31" i="7"/>
  <c r="E30" i="7"/>
  <c r="C30" i="7"/>
  <c r="H27" i="7" s="1"/>
  <c r="A27" i="7"/>
  <c r="A28" i="7" s="1"/>
  <c r="B25" i="7"/>
  <c r="B22" i="7"/>
  <c r="B19" i="7"/>
  <c r="E18" i="7"/>
  <c r="C18" i="7"/>
  <c r="H15" i="7" s="1"/>
  <c r="G15" i="7"/>
  <c r="A15" i="7"/>
  <c r="A16" i="7" s="1"/>
  <c r="B13" i="7"/>
  <c r="B10" i="7"/>
  <c r="B7" i="7"/>
  <c r="C6" i="7" s="1"/>
  <c r="E6" i="7"/>
  <c r="A3" i="7"/>
  <c r="A4" i="7" s="1"/>
  <c r="A2" i="7"/>
  <c r="A73" i="6"/>
  <c r="A37" i="6"/>
  <c r="A1" i="6"/>
  <c r="B33" i="5"/>
  <c r="E30" i="5"/>
  <c r="B30" i="5"/>
  <c r="E29" i="5"/>
  <c r="E28" i="5"/>
  <c r="E27" i="5"/>
  <c r="C27" i="5"/>
  <c r="H24" i="5" s="1"/>
  <c r="A25" i="5"/>
  <c r="A24" i="5"/>
  <c r="E22" i="5"/>
  <c r="B22" i="5"/>
  <c r="E21" i="5"/>
  <c r="E20" i="5"/>
  <c r="B20" i="5"/>
  <c r="C17" i="5" s="1"/>
  <c r="E19" i="5"/>
  <c r="E18" i="5"/>
  <c r="B18" i="5"/>
  <c r="E17" i="5"/>
  <c r="A15" i="5"/>
  <c r="A14" i="5"/>
  <c r="B12" i="5"/>
  <c r="E11" i="5"/>
  <c r="E10" i="5"/>
  <c r="E9" i="5"/>
  <c r="B9" i="5"/>
  <c r="C6" i="5" s="1"/>
  <c r="E8" i="5"/>
  <c r="E7" i="5"/>
  <c r="B7" i="5"/>
  <c r="E6" i="5"/>
  <c r="A4" i="5"/>
  <c r="A3" i="5"/>
  <c r="A102" i="2"/>
  <c r="A79" i="2"/>
  <c r="A33" i="2"/>
  <c r="A9" i="2"/>
  <c r="B5" i="1"/>
  <c r="B4" i="1"/>
  <c r="B3" i="1"/>
  <c r="B2" i="1"/>
  <c r="A2" i="5" s="1"/>
  <c r="H51" i="7" l="1"/>
  <c r="G51" i="7"/>
  <c r="H15" i="9"/>
  <c r="G15" i="9"/>
  <c r="H3" i="11"/>
  <c r="G3" i="11"/>
  <c r="H39" i="7"/>
  <c r="G39" i="7"/>
  <c r="G63" i="7"/>
  <c r="H63" i="7"/>
  <c r="H14" i="5"/>
  <c r="G14" i="5"/>
  <c r="G3" i="5"/>
  <c r="H3" i="5"/>
  <c r="H3" i="7"/>
  <c r="G3" i="7"/>
  <c r="G3" i="9"/>
  <c r="H3" i="9"/>
  <c r="G27" i="7"/>
</calcChain>
</file>

<file path=xl/comments1.xml><?xml version="1.0" encoding="utf-8"?>
<comments xmlns="http://schemas.openxmlformats.org/spreadsheetml/2006/main">
  <authors>
    <author/>
  </authors>
  <commentList>
    <comment ref="I4"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text>
    </comment>
    <comment ref="G5"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H5"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I5" authorId="0">
      <text>
        <r>
          <rPr>
            <b/>
            <sz val="8"/>
            <color rgb="FF000000"/>
            <rFont val="Tahoma"/>
            <family val="2"/>
            <charset val="1"/>
          </rPr>
          <t>Da indicarsi obbligatoriamente.
Previste per legge o da altre fonti normative. 
Vedi allegato 1 -  B1.1.3. Pagina 15  del P.N.A.</t>
        </r>
      </text>
    </comment>
    <comment ref="J5" authorId="0">
      <text>
        <r>
          <rPr>
            <b/>
            <sz val="8"/>
            <color rgb="FF000000"/>
            <rFont val="Tahoma"/>
            <family val="2"/>
            <charset val="1"/>
          </rPr>
          <t>Sono rese obbligatorie da inserimento nel P.T.P.C.
Si veda anche Allegato 4 P.N.A.</t>
        </r>
      </text>
    </comment>
    <comment ref="I15"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text>
    </comment>
    <comment ref="G16"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H16"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I16" authorId="0">
      <text>
        <r>
          <rPr>
            <b/>
            <sz val="8"/>
            <color rgb="FF000000"/>
            <rFont val="Tahoma"/>
            <family val="2"/>
            <charset val="1"/>
          </rPr>
          <t>Da indicarsi obbligatoriamente.
Previste per legge o da altre fonti normative. 
Vedi allegato 1 -  B1.1.3. Pagina 15  del P.N.A.</t>
        </r>
      </text>
    </comment>
    <comment ref="J16" authorId="0">
      <text>
        <r>
          <rPr>
            <b/>
            <sz val="8"/>
            <color rgb="FF000000"/>
            <rFont val="Tahoma"/>
            <family val="2"/>
            <charset val="1"/>
          </rPr>
          <t>Sono rese obbligatorie da inserimento nel P.T.P.C.
Si veda anche Allegato 4 P.N.A.</t>
        </r>
      </text>
    </comment>
    <comment ref="I25"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G26"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H26"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I26" authorId="0">
      <text>
        <r>
          <rPr>
            <b/>
            <sz val="8"/>
            <color rgb="FF000000"/>
            <rFont val="Tahoma"/>
            <family val="2"/>
            <charset val="1"/>
          </rPr>
          <t>Da indicarsi obbligatoriamente.
Previste per legge o da altre fonti normative. 
Vedi allegato 1 -  B1.1.3. Pagina 15  del P.N.A.</t>
        </r>
      </text>
    </comment>
    <comment ref="J26" authorId="0">
      <text>
        <r>
          <rPr>
            <b/>
            <sz val="8"/>
            <color rgb="FF000000"/>
            <rFont val="Tahoma"/>
            <family val="2"/>
            <charset val="1"/>
          </rPr>
          <t>Sono rese obbligatorie da inserimento nel P.T.P.C.
Si veda anche Allegato 4 P.N.A.</t>
        </r>
      </text>
    </comment>
  </commentList>
</comments>
</file>

<file path=xl/comments2.xml><?xml version="1.0" encoding="utf-8"?>
<comments xmlns="http://schemas.openxmlformats.org/spreadsheetml/2006/main">
  <authors>
    <author/>
  </authors>
  <commentList>
    <comment ref="I4"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G5"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H5"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I5" authorId="0">
      <text>
        <r>
          <rPr>
            <b/>
            <sz val="8"/>
            <color rgb="FF000000"/>
            <rFont val="Tahoma"/>
            <family val="2"/>
            <charset val="1"/>
          </rPr>
          <t>Da indicarsi obbligatoriamente.
Previste per legge o da altre fonti normative. 
Vedi allegato 1 -  B1.1.3. Pagina 15  del P.N.A.</t>
        </r>
      </text>
    </comment>
    <comment ref="J5" authorId="0">
      <text>
        <r>
          <rPr>
            <b/>
            <sz val="8"/>
            <color rgb="FF000000"/>
            <rFont val="Tahoma"/>
            <family val="2"/>
            <charset val="1"/>
          </rPr>
          <t>Sono rese obbligatorie da inserimento nel P.T.P.C.
Si veda anche Allegato 4 P.N.A.</t>
        </r>
      </text>
    </comment>
    <comment ref="I16"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G17"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H17"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I17" authorId="0">
      <text>
        <r>
          <rPr>
            <b/>
            <sz val="8"/>
            <color rgb="FF000000"/>
            <rFont val="Tahoma"/>
            <family val="2"/>
            <charset val="1"/>
          </rPr>
          <t>Da indicarsi obbligatoriamente.
Previste per legge o da altre fonti normative. 
Vedi allegato 1 -  B1.1.3. Pagina 15  del P.N.A.</t>
        </r>
      </text>
    </comment>
    <comment ref="J17" authorId="0">
      <text>
        <r>
          <rPr>
            <b/>
            <sz val="8"/>
            <color rgb="FF000000"/>
            <rFont val="Tahoma"/>
            <family val="2"/>
            <charset val="1"/>
          </rPr>
          <t>Sono rese obbligatorie da inserimento nel P.T.P.C.
Si veda anche Allegato 4 P.N.A.</t>
        </r>
      </text>
    </comment>
    <comment ref="I28"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G29"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H29"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I29" authorId="0">
      <text>
        <r>
          <rPr>
            <b/>
            <sz val="8"/>
            <color rgb="FF000000"/>
            <rFont val="Tahoma"/>
            <family val="2"/>
            <charset val="1"/>
          </rPr>
          <t>Da indicarsi obbligatoriamente.
Previste per legge o da altre fonti normative. 
Vedi allegato 1 -  B1.1.3. Pagina 15  del P.N.A.</t>
        </r>
      </text>
    </comment>
    <comment ref="J29" authorId="0">
      <text>
        <r>
          <rPr>
            <b/>
            <sz val="8"/>
            <color rgb="FF000000"/>
            <rFont val="Tahoma"/>
            <family val="2"/>
            <charset val="1"/>
          </rPr>
          <t>Sono rese obbligatorie da inserimento nel P.T.P.C.
Si veda anche Allegato 4 P.N.A.</t>
        </r>
      </text>
    </comment>
    <comment ref="I40"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G41"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H41"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I41" authorId="0">
      <text>
        <r>
          <rPr>
            <b/>
            <sz val="8"/>
            <color rgb="FF000000"/>
            <rFont val="Tahoma"/>
            <family val="2"/>
            <charset val="1"/>
          </rPr>
          <t>Da indicarsi obbligatoriamente.
Previste per legge o da altre fonti normative. 
Vedi allegato 1 -  B1.1.3. Pagina 15  del P.N.A.</t>
        </r>
      </text>
    </comment>
    <comment ref="J41" authorId="0">
      <text>
        <r>
          <rPr>
            <b/>
            <sz val="8"/>
            <color rgb="FF000000"/>
            <rFont val="Tahoma"/>
            <family val="2"/>
            <charset val="1"/>
          </rPr>
          <t>Sono rese obbligatorie da inserimento nel P.T.P.C.
Si veda anche Allegato 4 P.N.A.</t>
        </r>
      </text>
    </comment>
    <comment ref="I52"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G53"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H53"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I53" authorId="0">
      <text>
        <r>
          <rPr>
            <b/>
            <sz val="8"/>
            <color rgb="FF000000"/>
            <rFont val="Tahoma"/>
            <family val="2"/>
            <charset val="1"/>
          </rPr>
          <t>Da indicarsi obbligatoriamente.
Previste per legge o da altre fonti normative. 
Vedi allegato 1 -  B1.1.3. Pagina 15  del P.N.A.</t>
        </r>
      </text>
    </comment>
    <comment ref="J53" authorId="0">
      <text>
        <r>
          <rPr>
            <b/>
            <sz val="8"/>
            <color rgb="FF000000"/>
            <rFont val="Tahoma"/>
            <family val="2"/>
            <charset val="1"/>
          </rPr>
          <t>Sono rese obbligatorie da inserimento nel P.T.P.C.
Si veda anche Allegato 4 P.N.A.</t>
        </r>
      </text>
    </comment>
    <comment ref="I64"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G65"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H65"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I65" authorId="0">
      <text>
        <r>
          <rPr>
            <b/>
            <sz val="8"/>
            <color rgb="FF000000"/>
            <rFont val="Tahoma"/>
            <family val="2"/>
            <charset val="1"/>
          </rPr>
          <t>Da indicarsi obbligatoriamente.
Previste per legge o da altre fonti normative. 
Vedi allegato 1 -  B1.1.3. Pagina 15  del P.N.A.</t>
        </r>
      </text>
    </comment>
    <comment ref="J65" authorId="0">
      <text>
        <r>
          <rPr>
            <b/>
            <sz val="8"/>
            <color rgb="FF000000"/>
            <rFont val="Tahoma"/>
            <family val="2"/>
            <charset val="1"/>
          </rPr>
          <t>Sono rese obbligatorie da inserimento nel P.T.P.C.
Si veda anche Allegato 4 P.N.A.</t>
        </r>
      </text>
    </comment>
  </commentList>
</comments>
</file>

<file path=xl/comments3.xml><?xml version="1.0" encoding="utf-8"?>
<comments xmlns="http://schemas.openxmlformats.org/spreadsheetml/2006/main">
  <authors>
    <author/>
  </authors>
  <commentList>
    <comment ref="I4"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G5"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H5"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I5" authorId="0">
      <text>
        <r>
          <rPr>
            <b/>
            <sz val="8"/>
            <color rgb="FF000000"/>
            <rFont val="Tahoma"/>
            <family val="2"/>
            <charset val="1"/>
          </rPr>
          <t>Da indicarsi obbligatoriamente.
Previste per legge o da altre fonti normative. 
Vedi allegato 1 -  B1.1.3. Pagina 15  del P.N.A.</t>
        </r>
      </text>
    </comment>
    <comment ref="J5" authorId="0">
      <text>
        <r>
          <rPr>
            <b/>
            <sz val="8"/>
            <color rgb="FF000000"/>
            <rFont val="Tahoma"/>
            <family val="2"/>
            <charset val="1"/>
          </rPr>
          <t>Sono rese obbligatorie da inserimento nel P.T.P.C.
Si veda anche Allegato 4 P.N.A.</t>
        </r>
      </text>
    </comment>
    <comment ref="I16"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G17"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H17"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I17" authorId="0">
      <text>
        <r>
          <rPr>
            <b/>
            <sz val="8"/>
            <color rgb="FF000000"/>
            <rFont val="Tahoma"/>
            <family val="2"/>
            <charset val="1"/>
          </rPr>
          <t>Da indicarsi obbligatoriamente.
Previste per legge o da altre fonti normative. 
Vedi allegato 1 -  B1.1.3. Pagina 15  del P.N.A.</t>
        </r>
      </text>
    </comment>
    <comment ref="J17" authorId="0">
      <text>
        <r>
          <rPr>
            <b/>
            <sz val="8"/>
            <color rgb="FF000000"/>
            <rFont val="Tahoma"/>
            <family val="2"/>
            <charset val="1"/>
          </rPr>
          <t>Sono rese obbligatorie da inserimento nel P.T.P.C.
Si veda anche Allegato 4 P.N.A.</t>
        </r>
      </text>
    </comment>
  </commentList>
</comments>
</file>

<file path=xl/comments4.xml><?xml version="1.0" encoding="utf-8"?>
<comments xmlns="http://schemas.openxmlformats.org/spreadsheetml/2006/main">
  <authors>
    <author/>
  </authors>
  <commentList>
    <comment ref="I4" authorId="0">
      <text>
        <r>
          <rPr>
            <b/>
            <sz val="8"/>
            <color rgb="FF000000"/>
            <rFont val="Tahoma"/>
            <family val="2"/>
            <charset val="1"/>
          </rPr>
          <t>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text>
    </comment>
    <comment ref="G5"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H5"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I5" authorId="0">
      <text>
        <r>
          <rPr>
            <b/>
            <sz val="8"/>
            <color rgb="FF000000"/>
            <rFont val="Tahoma"/>
            <family val="2"/>
            <charset val="1"/>
          </rPr>
          <t>Da indicarsi obbligatoriamente.
Previste per legge o da altre fonti normative. 
Vedi allegato 1 -  B1.1.3. Pagina 15  del P.N.A.</t>
        </r>
      </text>
    </comment>
    <comment ref="J5" authorId="0">
      <text>
        <r>
          <rPr>
            <b/>
            <sz val="8"/>
            <color rgb="FF000000"/>
            <rFont val="Tahoma"/>
            <family val="2"/>
            <charset val="1"/>
          </rPr>
          <t>Sono rese obbligatorie da inserimento nel P.T.P.C.
Si veda anche Allegato 4 P.N.A.</t>
        </r>
      </text>
    </comment>
  </commentList>
</comments>
</file>

<file path=xl/sharedStrings.xml><?xml version="1.0" encoding="utf-8"?>
<sst xmlns="http://schemas.openxmlformats.org/spreadsheetml/2006/main" count="1737" uniqueCount="531">
  <si>
    <t>I.TER s.c.r.l. - AREE DI RISCHIO (Processi) e relativi Sottoprocessi</t>
  </si>
  <si>
    <t>Elenco Aree (Processi)</t>
  </si>
  <si>
    <t>Elenco Obiettivi Strategici - Operativi P.P. 2020-2022</t>
  </si>
  <si>
    <t>Considerata l’evidente piena continuità delle funzioni espletate in passato dalle Aziende Speciali  e attualmente in carico a I.TER s.c.r.l. - fatta eccezione per il ramo internazionalizzazione dell’ex Azienda Speciale Imprese e Territorio – I.TER conferito in Promos Italia s.c.r.l., si è ritenuto opportuno replicare nella società consortile -  per quanto attinente alle preesistenti Aziende Speciali - il modello di gestione del rischio adottato dalla preesistente CCIAA di Pordenone-Udine a partire dall’aggiornamento per il PTPCT 2019-2021, che a sua volta è stato redatto ereditando i piani adottati dalle preesistenti Camere di Commercio. Il modello è da ritenersi adeguato in considerazione anche del fatto che non sono stati mai rilevati presso le due Aziende Speciali conferite, fatti/eventi corruttivi; eventuali modifiche/implementazioni sono rinviate al primo  aggiornamento del Piano. Per ogni area è stata riportata (in verde) la corrispondente classificazione impiegata nel "Registro del rischio 2013 - 2015"  della Cciaa di Udine, afferente anche le preesistenti Aziende Speciali, per preservare l'omogeneità con il lavoro effettuato in sede di prima predisposizione del Piano.</t>
  </si>
  <si>
    <t xml:space="preserve">Organizzazione della nuova società in house providing I.TER s.c.r.l.                                                           </t>
  </si>
  <si>
    <t>A) Acquisizione e progressione del personale</t>
  </si>
  <si>
    <t xml:space="preserve">Implementazione sezione "Amministrazione Trasparente" nel sito di I.TER s.c.r.l.   </t>
  </si>
  <si>
    <t>Classificazione B1 del Registro del rischio CCIAA Udine 2013-2015</t>
  </si>
  <si>
    <t xml:space="preserve">Aggiornamento/armonizzazione dei Registri dei Rischi previsti dal PTPCT     </t>
  </si>
  <si>
    <t>A.01 Reclutamento di personale a tempo indeterminato, determinato e progressioni verticali</t>
  </si>
  <si>
    <t>A.02 Progressioni economiche di carriera</t>
  </si>
  <si>
    <t>A.03 Conferimento di incarichi di collaborazione</t>
  </si>
  <si>
    <t>B) Contratti pubblici: affidamento di lavori, servizi e forniture</t>
  </si>
  <si>
    <t>Classificazione B2 del Registro del rischio CCIAA Udine 2013-2015</t>
  </si>
  <si>
    <t>B.01 Programmazione del fabbisogno</t>
  </si>
  <si>
    <t>B.02 Progettazione della strategia di acquisto</t>
  </si>
  <si>
    <t>B.03 Selezione del contraente</t>
  </si>
  <si>
    <t>B.04 Verifica dell'aggiudicazione e stipula del contratto</t>
  </si>
  <si>
    <t>B.05 Esecuzione del contratto</t>
  </si>
  <si>
    <t>B.06 Rendicontazione del contratto</t>
  </si>
  <si>
    <t xml:space="preserve">D) Provvedimenti ampliativi della sfera giuridica dei destinatari con effetto economico diretto ed immediato per il destinatario </t>
  </si>
  <si>
    <t>Classificazione D1.3 del Registro del rischio CCIAA Udine 2013-2015</t>
  </si>
  <si>
    <t>D.01 Erogazione di incentivi, sovvenzioni e contributi finanziari a privati</t>
  </si>
  <si>
    <t>Classificazione D2.1 del Registro del rischio CCIAA Udine 2013-2015</t>
  </si>
  <si>
    <t xml:space="preserve">D.02 Benzina regionale </t>
  </si>
  <si>
    <t xml:space="preserve">F) Promozione del sistema economico </t>
  </si>
  <si>
    <t>Classificazione D.1.3 registro del rischio 2013-2015.</t>
  </si>
  <si>
    <t>F.1.3 Progettazione e realizzazione attività promozionali ed iniziative di marketing territoriale</t>
  </si>
  <si>
    <t>I.TER s.c.r.l. - AREE E RELATIVI RISCHI</t>
  </si>
  <si>
    <t>Categoria di evento rischioso</t>
  </si>
  <si>
    <r>
      <rPr>
        <sz val="9"/>
        <rFont val="Arial"/>
        <family val="2"/>
        <charset val="1"/>
      </rPr>
      <t>In questo foglio, per ciascuna area (per ciascun processo), sono stati inseriti gli eventuali possibili rischi.
I rischi sono stati identificati :
- mediante consultazione e confronto tra il RPCT ed i rispettivi uffiici coinvolti, tenendo presente le specificità del modello organizzativo dell'</t>
    </r>
    <r>
      <rPr>
        <i/>
        <sz val="9"/>
        <rFont val="Arial"/>
        <family val="2"/>
        <charset val="1"/>
      </rPr>
      <t xml:space="preserve">in house providing </t>
    </r>
    <r>
      <rPr>
        <sz val="9"/>
        <rFont val="Arial"/>
        <family val="2"/>
        <charset val="1"/>
      </rPr>
      <t xml:space="preserve">di I.TER s.c.r.l., di ciascun processo e del livello organizzativo a cui il processo o il sottoprocesso si colloca;
- tramite una valutazione dai dati derivanti dall’esperienza e dalla considerazione degli indici di valutazione del rischio introdotti dal P.N.A. 2013 relativi alla probabilità (discrezionalità, rilevanza esterna, complessità del processo, valore economico, razionalità del processo, controlli) ed all'impatto (impatto economico; impatto organizzativo, economico e di immagine) prescindendo in questa fase dall’attribuzione del valore numerico (invece utilizzato nelle successive fasi dell’analisi e della ponderazione - vedi schede rischio aree).  Si tratta degli indici di valutazioni già adottati dalla CCIAA di Pordenone-Udine, e prima dalla Camera di Commercio di Udine, il cui  PTPCT è statao ereditato da I.TER s.c.r.l.(considerata la piena continuità delle attività svolte rispetto alle preesistenti Aziende Speciali). </t>
    </r>
  </si>
  <si>
    <t>CR.1 Pilotamento delle procedure</t>
  </si>
  <si>
    <t>CR.2 Assenza di adeguati livelli di trasparenza</t>
  </si>
  <si>
    <t>CR.3 Conflitto di interessi</t>
  </si>
  <si>
    <t>CR.4 Manipolazione o utilizzo improprio delle informazioni o della documentazione</t>
  </si>
  <si>
    <t>CR.5 Elusione delle procedure di svolgimento dell'attività e di controllo</t>
  </si>
  <si>
    <t>CR.6 Uso improprio o distorto della discrezionalità</t>
  </si>
  <si>
    <t>CR.7 Atti illeciti</t>
  </si>
  <si>
    <t>RA.01 inserimento nell'avviso di selezione di criteri/clausole deputate a favorire soggetti predeterminati</t>
  </si>
  <si>
    <t>RA.02 nomina pilotata dei componenti della commissione di valutazione</t>
  </si>
  <si>
    <t>RA.03 diffusione di informazioni relative all'avviso prima della pubblicazione</t>
  </si>
  <si>
    <t>RA.04 utilizzo artificioso dell'istituto della riapertura dei termini al fine di consentire la partecipazione di soggetti predeterminati</t>
  </si>
  <si>
    <t>RA.05 costruzione ad hoc del campione da sottoporre a verifica/controllo</t>
  </si>
  <si>
    <t>RA.06 alterazione della graduatoria</t>
  </si>
  <si>
    <t>CR. 4 Manipolazione o utilizzo improprio delle informazioni o della documentazione</t>
  </si>
  <si>
    <t>RA.07 formulazione di criteri di valutazione non adeguatamente e chiaramente definiti</t>
  </si>
  <si>
    <t>RA.08 brevità strumentale del periodo di pubblicazione dell'avviso</t>
  </si>
  <si>
    <t>RA.09 inadeguata pubblicità degli esiti della selezione</t>
  </si>
  <si>
    <t>RA.10 pubblicità dell'avviso in periodi in cui l'accesso e l'attenzione verso tali informazioni è ridotto</t>
  </si>
  <si>
    <t>RA.11 assenza della necessaria indipendenza del decisore in situazioni, anche solo apparenti, di conflitto di interesse</t>
  </si>
  <si>
    <t>RA.12 sussistenza di rapporto di parentela, affinità o abituale frequentazione tra i soggetti con potere decisionale o compiti di valutazione e i candidati</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</si>
  <si>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</si>
  <si>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</si>
  <si>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</si>
  <si>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RA.16 valutazioni della commissione volte a favorire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</si>
  <si>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</si>
  <si>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</si>
  <si>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</si>
  <si>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</si>
  <si>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</si>
  <si>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RA.22 individuazione di fabbisogni quantitativamente e qualitativamente non coerenti con la mission della società</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</si>
  <si>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</si>
  <si>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</si>
  <si>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</si>
  <si>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</si>
  <si>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</si>
  <si>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</si>
  <si>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</si>
  <si>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RB.08 formulazione di requisiti di aggiudicazione non adeguatamente e chiaramente definiti</t>
  </si>
  <si>
    <t>RB.09 mancata o insufficente verifica della completezza/coerenza della documentazione presentata</t>
  </si>
  <si>
    <t>RB.10 accettazione consapevole di documentazione falsa</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</si>
  <si>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</si>
  <si>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</si>
  <si>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</si>
  <si>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</si>
  <si>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</si>
  <si>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</si>
  <si>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</si>
  <si>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ali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</si>
  <si>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</si>
  <si>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</si>
  <si>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</si>
  <si>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</si>
  <si>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</si>
  <si>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</si>
  <si>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</si>
  <si>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</si>
  <si>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</si>
  <si>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</si>
  <si>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</si>
  <si>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</si>
  <si>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RB.31 mancata o insufficiente verifica in sede di collaudo (mancata denuncia di difformità e vizi dell'opera)</t>
  </si>
  <si>
    <t>RB.32 pagamento non giustificato</t>
  </si>
  <si>
    <t>RB.33 inadeguata applicazione delle norme sulla tracciabilità finanziaria</t>
  </si>
  <si>
    <t xml:space="preserve">RB.34 mancata o insufficiente verifica dell'effettivo stato avanzamento lavori rispetto al cronoprogramma </t>
  </si>
  <si>
    <t>RB.35 uso distorto del coinvolgimento di privati nelle fasi di programmazione</t>
  </si>
  <si>
    <t xml:space="preserve">RB.36 predisposizione di clausole contrattuali di contenuto vago o vessatorio </t>
  </si>
  <si>
    <t>RB.37 prescrizioni del bando e delle clausole contrattuali finalizzate ad agevolare determinati concorrenti</t>
  </si>
  <si>
    <t>RB.38 determinazione falsata del valore stimato del contratto al fine di eludere le disposizioni sulle procedure da porre in essere</t>
  </si>
  <si>
    <t>RB.39 asimmetrie informative a favore del fornitore uscente</t>
  </si>
  <si>
    <t>RB.40 applicazione distorta dei criteri di aggiudicazione della gara</t>
  </si>
  <si>
    <t>RB.41 omissione o alterazione dei controlli al fine di favorire un aggiudicatario privo dei requisiti</t>
  </si>
  <si>
    <t>RB.42 alterazione dei contenuti delle verifiche per escludere l'aggiudicatario e favorire gli operatori economici che seguono in graduatoria</t>
  </si>
  <si>
    <t>RB.43 abusivo ricorso alle varianti al fine di favorire l'appaltatore</t>
  </si>
  <si>
    <t>RB.44 apposizione di riserve generiche a cui consegue un'incontrollata lievitazione dei costi</t>
  </si>
  <si>
    <t>RD.01 motivazione incongrua del provvedimento</t>
  </si>
  <si>
    <t>RD.02 disparità di trattamento per valutazioni di casi analoghi</t>
  </si>
  <si>
    <t>RD.03 mancato rispetto dell'ordine cronologico delle istanze</t>
  </si>
  <si>
    <t>RD.04 richiesta pretestuosa di ulteriori elementi istruttori</t>
  </si>
  <si>
    <t>RD.05 valutazioni della commissione volte a favorire soggetti predeterminati</t>
  </si>
  <si>
    <t>RD.06 rilascio attestazioni, certificazioni o autorizzazioni false</t>
  </si>
  <si>
    <t>RD.07 mancata o insufficiente verifica della completezza della documentazione presentata</t>
  </si>
  <si>
    <t>RD.08 mancata o insufficiente verifica della coerenza della documentazione presentata</t>
  </si>
  <si>
    <t>RD.09 assenza della necessaria indipendenza del decisore in situazioni, anche solo apparenti, di conflitto di interesse</t>
  </si>
  <si>
    <t>RD.11 nomina pilotata dei componenti della commissione di valutazione</t>
  </si>
  <si>
    <t>RD.12 diffusione di informazioni relative al bando prima della pubblicazione</t>
  </si>
  <si>
    <t>RD.13 allungamento intenzionale dei tempi di notifica dei provvedimenti</t>
  </si>
  <si>
    <t>RD.14 disposizione di accertamenti allo scopo di favorire un'impropria decisione finale</t>
  </si>
  <si>
    <t>RD.15 alterazione della graduatoria</t>
  </si>
  <si>
    <t>RD.16 formulazione di criteri di valutazione non adeguatamente e chiaramente definiti</t>
  </si>
  <si>
    <t>RD.17 brevità strumentale del periodo di pubblicazione del bando</t>
  </si>
  <si>
    <t>RD.18 inadeguata pubblicità degli esiti della valutazione</t>
  </si>
  <si>
    <t>RD.19 pubblicità del bando in periodi in cui l'accesso e l'attenzione verso tali informazioni è ridotto</t>
  </si>
  <si>
    <t>RD.20 individuazione di priorità non coerenti con i documenti di programmmazione dell'ente</t>
  </si>
  <si>
    <t>RD.21 sussistenza di rapporto di parentela, affinità o abituale frequentazione tra i soggetti con potere decisionale o compiti di valutazione e i candidati</t>
  </si>
  <si>
    <t>RD.24 accettazione consapevole di documentazione falsa</t>
  </si>
  <si>
    <t>RF. 01 induzione ad alterare le procedure ed a compiere atti non conformi</t>
  </si>
  <si>
    <t>RF .02 sostegno non dovuto</t>
  </si>
  <si>
    <t xml:space="preserve"> MISURE </t>
  </si>
  <si>
    <t xml:space="preserve"> MISURE TRASVERSALI </t>
  </si>
  <si>
    <t>ELENCO MISURE OBBLIGATORIE</t>
  </si>
  <si>
    <t>ELENCO MISURE ULTERIORI (ALLEGATO 4 PNA)</t>
  </si>
  <si>
    <t>ELENCO MISURE TRASVERSALI OBBLIGATORIE</t>
  </si>
  <si>
    <t>ELENCO MISURE TRASVERSALI ULTERIORI</t>
  </si>
  <si>
    <t>Le misure obbligatorie sono quelle la cui applicazione discende obbligatoriamente dalla legge o da altre fonti normative</t>
  </si>
  <si>
    <t xml:space="preserve">
Le misure ulteriori, sono quelle che, pur non essendo obbligatorie per legge, sono rese obbligatorie una volta inserite dalle P.A. nel loro PTPCT.
</t>
  </si>
  <si>
    <t>Le misure obbligatorie, sono quelle la cui applicazione discende obbligatoriamente dalla legge o da altre fonti normative</t>
  </si>
  <si>
    <t>Le misure ulteriori, sono quelle che, pur non essendo obbligatorie per legge, sono rese obbligatorie dal loro inserimento nel PTPCT</t>
  </si>
  <si>
    <t>NOTA: la presente elencazione ha carattere meramente esemplificativo e si riferisce a misure di prevenzione diverse da quelle obbligatorie per legge. Le misure di seguito elencate sono considerate in un’ottica strumentale alla riduzione del rischio di corruzione.</t>
  </si>
  <si>
    <r>
      <rPr>
        <b/>
        <sz val="8"/>
        <rFont val="Arial"/>
        <family val="2"/>
        <charset val="1"/>
      </rPr>
      <t xml:space="preserve">Vedi allegato 1 -  B1.1.3. Pagina 15  del P.N.A.
</t>
    </r>
    <r>
      <rPr>
        <sz val="8"/>
        <rFont val="Arial"/>
        <family val="2"/>
        <charset val="1"/>
      </rPr>
      <t>-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</si>
  <si>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t>MO1 - trasparenza</t>
  </si>
  <si>
    <t xml:space="preserve">MU1 - Intensificazione dei controlli a campione sulle dichiarazioni sostitutive di certificazione e di atto notorio rese dai dipendenti e dagli utenti </t>
  </si>
  <si>
    <t>MT1 - Trasparenza: misure obbligatorie indicate nel PTPCT</t>
  </si>
  <si>
    <t>MTU1 - Trasparenza: misure ulteriori indicate nel PTPCT</t>
  </si>
  <si>
    <t>MO2 - codice di comportamento dell'ente</t>
  </si>
  <si>
    <t>MU2 - Razionalizzazione organizzativa dei controlli sulle dichiarazioni</t>
  </si>
  <si>
    <t>MT2 - Informatizzazione dei processi</t>
  </si>
  <si>
    <t>MTU2 - Stipula di accordi/convenzioni/partnership con soggetti di provata competenza nella lotta alla corruzione</t>
  </si>
  <si>
    <t>MO3 - rotazione del personale addetto alle aree a rischio di corruzione</t>
  </si>
  <si>
    <t>MU3 - Promozione di convenzioni tra amministrazioni per l’accesso alle banche dati istituzionali contenenti informazioni e dati relativi a stati, qualità personali e fatti</t>
  </si>
  <si>
    <t>MT3 - Accesso telematico a dati, documenti e procedimenti</t>
  </si>
  <si>
    <t>MTU3 - Realizzazione di circoli per la diffusione delle buone pratiche in tema di prevenzione della corruzione</t>
  </si>
  <si>
    <t>MO4 - astensione in caso di conflitto di interesse</t>
  </si>
  <si>
    <t>MU4 - Affidamento dei controlli e degli atti di vigilanza di competenza dell’amministrazione ad almeno due dipendenti abbinati secondo rotazione casuale</t>
  </si>
  <si>
    <t>MT4 - Monitoraggio sul rispetto dei tempi medi procedimentali</t>
  </si>
  <si>
    <t>MTU4 - Formazione del personale sul codice di comportamento</t>
  </si>
  <si>
    <t xml:space="preserve">MO5 - disciplina sulle autorizzazioni allo svolgimento di attività e incarichi extra-istituzionali </t>
  </si>
  <si>
    <t>MU5 - Previsione della presenza di più funzionari in occasione dello svolgimento di procedure o procedimenti “sensibili”, anche se la responsabilità del procedimento o del processo è affidata ad un unico dirigente</t>
  </si>
  <si>
    <t xml:space="preserve">   </t>
  </si>
  <si>
    <t>MTU5 - Adozione di un Codice etico</t>
  </si>
  <si>
    <r>
      <rPr>
        <sz val="10"/>
        <rFont val="Arial"/>
        <family val="2"/>
        <charset val="1"/>
      </rPr>
      <t xml:space="preserve">MO6 - disciplina sul conferimento di incarichi dirigenziali in caso di particolari attività o incarichi precedenti (cd. </t>
    </r>
    <r>
      <rPr>
        <i/>
        <sz val="10"/>
        <rFont val="Arial"/>
        <family val="2"/>
        <charset val="1"/>
      </rPr>
      <t>pantouflage</t>
    </r>
    <r>
      <rPr>
        <sz val="10"/>
        <rFont val="Arial"/>
        <family val="2"/>
        <charset val="1"/>
      </rPr>
      <t>)</t>
    </r>
  </si>
  <si>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</si>
  <si>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MTU6 - Realizzazione di indagini sulla cultura etica all'interno dell'ente</t>
  </si>
  <si>
    <t>MO7 - disciplina delle specifiche incompatibilità per posizioni dirigenziali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</si>
  <si>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</si>
  <si>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MTU7 - Obbligo di adeguata motivazione in relazione a natura, quantità e tempistica della prestazione</t>
  </si>
  <si>
    <r>
      <rPr>
        <sz val="10"/>
        <rFont val="Arial"/>
        <family val="2"/>
        <charset val="1"/>
      </rPr>
      <t xml:space="preserve">MO8 - disciplina per lo svolgimento di attività successiva alla cessazione del rapporto di lavoro (cd. </t>
    </r>
    <r>
      <rPr>
        <i/>
        <sz val="10"/>
        <rFont val="Arial"/>
        <family val="2"/>
        <charset val="1"/>
      </rPr>
      <t>pantouflage</t>
    </r>
    <r>
      <rPr>
        <sz val="10"/>
        <rFont val="Arial"/>
        <family val="2"/>
        <charset val="1"/>
      </rPr>
      <t>)</t>
    </r>
  </si>
  <si>
    <t>MU8 - Inserimento di apposite disposizioni nei Codici di comportamento settoriali per fronteggiare situazioni di rischio specifico</t>
  </si>
  <si>
    <t>MTU8 - Audit interni su fabbisogno e adozione di procedure per rilevazione e comunicazione fabbisogni</t>
  </si>
  <si>
    <t>MO9 - disciplina per la formazione di commissioni, assegnazioni agli uffici, conferimento di incarichi dirigenziali in caso di condanna penale per diritti contro la P.A.</t>
  </si>
  <si>
    <t>MU9 - Introduzione di procedure che prevedano che i verbali relativi ai servizi svolti presso l’utenza debbano essere sempre sottoscritti dall’utente destinatario</t>
  </si>
  <si>
    <t>MTU9 - Programmazione annuale per acquisti di servizi e forniture</t>
  </si>
  <si>
    <r>
      <rPr>
        <sz val="10"/>
        <rFont val="Arial"/>
        <family val="2"/>
        <charset val="1"/>
      </rPr>
      <t xml:space="preserve">MO10 - sistemi di tutela del dipendente che effettua segnalazioni di llecito (cd. </t>
    </r>
    <r>
      <rPr>
        <i/>
        <sz val="10"/>
        <rFont val="Arial"/>
        <family val="2"/>
        <charset val="1"/>
      </rPr>
      <t>whistleblower</t>
    </r>
    <r>
      <rPr>
        <sz val="10"/>
        <rFont val="Arial"/>
        <family val="2"/>
        <charset val="1"/>
      </rPr>
      <t>)</t>
    </r>
  </si>
  <si>
    <t>MU10 - In caso di delega di potere, programmazione ed effettuazione di controlli a campione sulle modalità di esercizio della delega</t>
  </si>
  <si>
    <t>MTU10 - Ricorso ad accordi quadro e verifica delle convenzioni/accordi quadro già in essere</t>
  </si>
  <si>
    <t>MO11 - formazione del personale</t>
  </si>
  <si>
    <t>MU11 - Individuazione di accorgimenti tesi a garantire la parità di condizioni tra i partecipanti</t>
  </si>
  <si>
    <t>MTU11 - Controllo periodico e monitoraggio dei tempi programmati</t>
  </si>
  <si>
    <t>MO12 - patti di integrità</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</si>
  <si>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</si>
  <si>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t>MTU12 - Predeterminazione di criteri per l'individuazione delle priorità nei fabbisogni</t>
  </si>
  <si>
    <t>MO13 - azioni di sensibilizzazione e rapporto con la società civile</t>
  </si>
  <si>
    <t>MU13 - Regolazione dell’esercizio della discrezionalità nei procedimenti amministrativi e nei processi di attività, mediante circolari o direttive interne</t>
  </si>
  <si>
    <t>MTU13 - Pubblicazione sul sisto istituzionale di report periodici in cui siano rendicontati i contratti prorogati e i contratti affidati in via d'urgenza</t>
  </si>
  <si>
    <t>MO14 - provvedimenti disciplinari</t>
  </si>
  <si>
    <t>MU14 - Previsione di meccanismi di raccordo tra i servizi competenti a gestire il personale (mediante consultazione obbligatoria e richiesta di avviso dell’U.P.D.) al fine di consentire la valutazione complessiva dei dipendenti anche dal punto di vista comportamentale,</t>
  </si>
  <si>
    <t xml:space="preserve">MTU14 - Obblighi di informazione/comunicazione al RPC per proroghe contrattuali o affidamenti d'urgenza (importi rilevanti) </t>
  </si>
  <si>
    <t>MU15 - Svolgimento di incontri e riunioni periodiche tra dirigenti competenti in settori diversi per finalità di aggiornamento sull’attività dell’amministrazione, circolazione delle informazioni e confronto sulle soluzioni gestionali</t>
  </si>
  <si>
    <t>MTU15 - Ricorso a verbalizzazione di incontri o incontri aperti al pubblico o coinvolgimento RPC per documentare rapporti con privati e associazioni di categoria</t>
  </si>
  <si>
    <t>MU16 - Nell’ambito delle risorse disponibili, informatizzazione del servizio di gestione del personale</t>
  </si>
  <si>
    <t>MTU 16 - Formalizzazione dell'avvenuto coinvolgimento delle strutture richiedenti nella fase di programmazione degli approvvigionamenti</t>
  </si>
  <si>
    <t>MU17 - Nell’ambito delle risorse disponibili, creazione di meccanismi di raccordo tra le banche dati istituzionali dell’amministrazione, in modo da realizzare adeguati raccordi informativi tra i vari settori dell’amministrazione</t>
  </si>
  <si>
    <t>MTU17 - Procedure interne per la rotazione del r.u.p. e la rilevazione di eventuale conflitto di interesse</t>
  </si>
  <si>
    <t>MU18 - Regolamento sulla composizione delle commissioni</t>
  </si>
  <si>
    <t>MTU18 - Effettuazione di consultazioni collettive e/o incorciate di più operatori e adeguata verbalizzazione/registrazione delle stesse</t>
  </si>
  <si>
    <t>MU19 - Ricorso a strumenti di monitoraggio sul fenomeno (e relativa reportistica)</t>
  </si>
  <si>
    <t>MTU19 - Obbligo di motivazione nella determina a contrarre in ordine alla scleta della procedura, del sistema di affidamento, della tipologia contrattuale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</si>
  <si>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</si>
  <si>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</si>
  <si>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</si>
  <si>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</si>
  <si>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</si>
  <si>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</si>
  <si>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</si>
  <si>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</si>
  <si>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</si>
  <si>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</si>
  <si>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</si>
  <si>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</si>
  <si>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</si>
  <si>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</si>
  <si>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</si>
  <si>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</si>
  <si>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</si>
  <si>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</si>
  <si>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</si>
  <si>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</si>
  <si>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</si>
  <si>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</si>
  <si>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</si>
  <si>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</si>
  <si>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</si>
  <si>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</si>
  <si>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</si>
  <si>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</si>
  <si>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</si>
  <si>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</si>
  <si>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</si>
  <si>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</si>
  <si>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</si>
  <si>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</si>
  <si>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</si>
  <si>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</si>
  <si>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</si>
  <si>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</si>
  <si>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</si>
  <si>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</si>
  <si>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</si>
  <si>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</si>
  <si>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</si>
  <si>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</si>
  <si>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</si>
  <si>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</si>
  <si>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</si>
  <si>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</si>
  <si>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</si>
  <si>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</si>
  <si>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</si>
  <si>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</si>
  <si>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</si>
  <si>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</si>
  <si>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</si>
  <si>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</si>
  <si>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</si>
  <si>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</si>
  <si>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</si>
  <si>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</si>
  <si>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</si>
  <si>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</si>
  <si>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</si>
  <si>
    <t>Indici di valutazione della probabilità (1)</t>
  </si>
  <si>
    <t>Indici di valutazione dell'impatto (2)</t>
  </si>
  <si>
    <t>Controlli (3)</t>
  </si>
  <si>
    <t>Discrezionalità</t>
  </si>
  <si>
    <t>Impatto organizzativo</t>
  </si>
  <si>
    <t>Il processo è discrezionale?</t>
  </si>
  <si>
    <r>
      <rPr>
        <b/>
        <sz val="10"/>
        <rFont val="Arial"/>
        <family val="2"/>
        <charset val="1"/>
      </rPr>
      <t xml:space="preserve">Rispetto al totale del personale impiegato nel singolo servizio </t>
    </r>
    <r>
      <rPr>
        <sz val="10"/>
        <rFont val="Arial"/>
        <family val="2"/>
        <charset val="1"/>
      </rPr>
      <t xml:space="preserve">(unità organizzativa semplice) </t>
    </r>
    <r>
      <rPr>
        <b/>
        <sz val="10"/>
        <rFont val="Arial"/>
        <family val="2"/>
        <charset val="1"/>
      </rPr>
      <t>competente a svolgere il processo</t>
    </r>
    <r>
      <rPr>
        <sz val="10"/>
        <rFont val="Arial"/>
        <family val="2"/>
        <charset val="1"/>
      </rPr>
      <t xml:space="preserve"> (o la fase del processo di competenza della p.a.) </t>
    </r>
    <r>
      <rPr>
        <b/>
        <u/>
        <sz val="10"/>
        <rFont val="Arial"/>
        <family val="2"/>
        <charset val="1"/>
      </rPr>
      <t>nell'ambito della singola p.a.</t>
    </r>
    <r>
      <rPr>
        <b/>
        <sz val="10"/>
        <rFont val="Arial"/>
        <family val="2"/>
        <charset val="1"/>
      </rPr>
      <t xml:space="preserve">, quale percentuale di personale è impiegata nel processo? </t>
    </r>
    <r>
      <rPr>
        <sz val="10"/>
        <rFont val="Arial"/>
        <family val="2"/>
        <charset val="1"/>
      </rPr>
      <t>(se il processo coinvolge attività di più servizi nell'ambito della stessa p.a. occorre riferire la percentuale al personale impiegato nei servizi coinvolti)</t>
    </r>
  </si>
  <si>
    <t>Anche sulla base dell'esperienza, il tipo di controllo applicato sul processo è adeguato a neutralizzare il rischio?</t>
  </si>
  <si>
    <t>No, è del tutto vincolato</t>
  </si>
  <si>
    <t>Fino a circa il 20%</t>
  </si>
  <si>
    <t>Si, costituisce un efficace strumento di neutralizzazione</t>
  </si>
  <si>
    <t>E' parzialmente vincolato dalla legge e da atti amministrativi</t>
  </si>
  <si>
    <t>Fino a circa il 40%</t>
  </si>
  <si>
    <t>Si, è molto efficace</t>
  </si>
  <si>
    <t>E' parzialmente vincolato solo dalla legge</t>
  </si>
  <si>
    <t>Fino a circa il 60%</t>
  </si>
  <si>
    <t>Si, per una percentuale approssimativa del 50%</t>
  </si>
  <si>
    <t>E' parzialmente vincolato solo da atti amministrativi (regolamenti, direttive, circolari)</t>
  </si>
  <si>
    <t>Fino a circa il 80%</t>
  </si>
  <si>
    <t>Si, ma in minima parte</t>
  </si>
  <si>
    <t>E' altamente discrezionale</t>
  </si>
  <si>
    <t>Fino a circa il 100%</t>
  </si>
  <si>
    <t>No, il rischio rimane indifferente</t>
  </si>
  <si>
    <t>Rilevanza esterna</t>
  </si>
  <si>
    <t>Impatto economico</t>
  </si>
  <si>
    <t>Il processo produce effetti diretti all'esterno dell'amministrazione di riferimento?</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</si>
  <si>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</si>
  <si>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No, ha come destinatario finale un ufficio interno</t>
  </si>
  <si>
    <t>No</t>
  </si>
  <si>
    <t>Si, il risultato del processo è rivolto direttamente ad utenti esterni alla p.a. di riferimento</t>
  </si>
  <si>
    <t>Si</t>
  </si>
  <si>
    <t>Complessità del processo</t>
  </si>
  <si>
    <t>Impatto reputazionale</t>
  </si>
  <si>
    <t>Si tratta di un processo che comporta il coinvolgimento di più amministrazioni (esclusi i controlli) in fasi successive per il conseguimento del risultato?</t>
  </si>
  <si>
    <t>Nel corso degli ultimi 5 anni sono stati pubblicati su giornali o riviste articoli aventi ad oggetto il medesimo evento o eventi analoghi?</t>
  </si>
  <si>
    <t>No, il processo coinvolge una sola p.a.</t>
  </si>
  <si>
    <t>Si, il processo coinvolge più di 3 amministrazioni</t>
  </si>
  <si>
    <t>Non ne abbiamo memoria</t>
  </si>
  <si>
    <t>Si, il processo coinvolge più di 5 amministrazioni</t>
  </si>
  <si>
    <t>Si, sulla stampa locale</t>
  </si>
  <si>
    <t>Si, sulla stampa nazionale</t>
  </si>
  <si>
    <t>Si, sulla stampa locale e nazionale</t>
  </si>
  <si>
    <t>Si, sulla stampa locale, nazionale e internazionale</t>
  </si>
  <si>
    <t>Valore economico</t>
  </si>
  <si>
    <t>Impatto organizzativo, economico e sull'immagine</t>
  </si>
  <si>
    <t>Qual è l'impatto economico del processo?</t>
  </si>
  <si>
    <t>A quale livello può collocarsi il rischio dell'evento (livello apicale, livello intermedio o livello basso) ovvero la posizione/il ruolo che l'eventuale soggetto riveste nell'organizzazione è elevata, media o bassa?</t>
  </si>
  <si>
    <t>Ha rilevanza esclusivamente interna</t>
  </si>
  <si>
    <t>A livello di addetto</t>
  </si>
  <si>
    <t>Comporta l'attribuzione di vantaggi a soggetti esterni, ma di non particolare economico (es. concessione di borsa di studio per studenti)</t>
  </si>
  <si>
    <t>A livello di collaboratore o funzionario</t>
  </si>
  <si>
    <t>Comporta l'attribuzione di considerevoli vantaggi a soggetti esterni (es. affidamento di appalto)</t>
  </si>
  <si>
    <t>A livello di dirigente di ufficio non generale, ovvero di posizione apicale o di posizione organizzativa</t>
  </si>
  <si>
    <t>A livello di dirigente di ufficio generale</t>
  </si>
  <si>
    <t>A livello di capo dipartimento/segretario generale</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</si>
  <si>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</si>
  <si>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</si>
  <si>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 xml:space="preserve">Note: </t>
  </si>
  <si>
    <t>(1) Gli indici di probabilità sono stati indicati sulla base della valutazione del gruppo di lavoro</t>
  </si>
  <si>
    <t>(2) Gli indici di impatto sono stati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</si>
  <si>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è stata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</si>
  <si>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</si>
  <si>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VALORI E IMPORTANZA DELL'IMPATTO</t>
  </si>
  <si>
    <t>IL CONTROLLO COME CORREZIONE DELLA PROBABILITA' (Si veda Allegato 1 PNA pag. 27)</t>
  </si>
  <si>
    <t>Nessuna probabilità</t>
  </si>
  <si>
    <t>Nessun impatto</t>
  </si>
  <si>
    <t>Improbabile</t>
  </si>
  <si>
    <t>Marginale</t>
  </si>
  <si>
    <t>Poco probabile</t>
  </si>
  <si>
    <t>Minore</t>
  </si>
  <si>
    <t>Probabile</t>
  </si>
  <si>
    <t>Soglia</t>
  </si>
  <si>
    <t>Molto probabile</t>
  </si>
  <si>
    <t>Serio</t>
  </si>
  <si>
    <t>Altamente probabile</t>
  </si>
  <si>
    <t>Superiore</t>
  </si>
  <si>
    <t>VALUTAZIONE COMPLESSIVA DEL RISCHO</t>
  </si>
  <si>
    <t>VALUTAZIONE COMPLESSIVA DEL RISCHO CORRETTA</t>
  </si>
  <si>
    <t>Valore frequenza x Valore impatto</t>
  </si>
  <si>
    <t>Scheda rischio AREA A</t>
  </si>
  <si>
    <t>Grado di rischio</t>
  </si>
  <si>
    <t>Senza correzione in base ai controlli</t>
  </si>
  <si>
    <t>Valutazione del rischio</t>
  </si>
  <si>
    <t>EVENTO RISCHIOSO</t>
  </si>
  <si>
    <t>CATEGORIA DI EVENTO RISCHIOSO</t>
  </si>
  <si>
    <t>OBIETTIVO</t>
  </si>
  <si>
    <t>MISURE</t>
  </si>
  <si>
    <t xml:space="preserve">MISURE TRASVERSALI 
</t>
  </si>
  <si>
    <t>RESPONSABILE del sottoprocesso</t>
  </si>
  <si>
    <t>RESPONSABILE
dell'attuazione della misura</t>
  </si>
  <si>
    <t>TEMPI: 
termine per l'attuazione delle Misure</t>
  </si>
  <si>
    <t>Obbligatorie</t>
  </si>
  <si>
    <t>Ulteriori</t>
  </si>
  <si>
    <t>Prob.</t>
  </si>
  <si>
    <t>Creare un contesto sfavorevole alla corruzione
Ridurre le circostanze in cui si manifestino casi di corruzione</t>
  </si>
  <si>
    <t>Dott.ssa Maria Lucia Pilutti (RPCT)</t>
  </si>
  <si>
    <r>
      <rPr>
        <b/>
        <sz val="10"/>
        <rFont val="Arial"/>
        <family val="2"/>
        <charset val="1"/>
      </rPr>
      <t xml:space="preserve">MO1 + MT1: </t>
    </r>
    <r>
      <rPr>
        <sz val="10"/>
        <rFont val="Arial"/>
        <family val="2"/>
        <charset val="1"/>
      </rPr>
      <t>31/12/2020 PER QUANTO DI COMPETENZA DELL'ANNO</t>
    </r>
  </si>
  <si>
    <t>MT1 - Trasparenza: misure obbligatorie indicate nel P.T.P.C.T.</t>
  </si>
  <si>
    <r>
      <rPr>
        <b/>
        <sz val="10"/>
        <rFont val="Arial"/>
        <family val="2"/>
        <charset val="1"/>
      </rPr>
      <t>MO2</t>
    </r>
    <r>
      <rPr>
        <sz val="10"/>
        <rFont val="Arial"/>
        <family val="2"/>
        <charset val="1"/>
      </rPr>
      <t xml:space="preserve">: 31/12/2020
</t>
    </r>
    <r>
      <rPr>
        <b/>
        <sz val="10"/>
        <rFont val="Arial"/>
        <family val="2"/>
        <charset val="1"/>
      </rPr>
      <t>MT1</t>
    </r>
    <r>
      <rPr>
        <sz val="10"/>
        <rFont val="Arial"/>
        <family val="2"/>
        <charset val="1"/>
      </rPr>
      <t>: 31/12/2020 PER QUANTO DI COMPETENZA DELL'ANNO</t>
    </r>
  </si>
  <si>
    <t>Impatto</t>
  </si>
  <si>
    <r>
      <rPr>
        <b/>
        <sz val="10"/>
        <rFont val="Arial"/>
        <family val="2"/>
        <charset val="1"/>
      </rPr>
      <t>MO2</t>
    </r>
    <r>
      <rPr>
        <sz val="10"/>
        <rFont val="Arial"/>
        <family val="2"/>
        <charset val="1"/>
      </rPr>
      <t>: 31/12/2020</t>
    </r>
  </si>
  <si>
    <r>
      <rPr>
        <b/>
        <sz val="10"/>
        <rFont val="Arial"/>
        <family val="2"/>
        <charset val="1"/>
      </rPr>
      <t>MO3</t>
    </r>
    <r>
      <rPr>
        <sz val="10"/>
        <rFont val="Arial"/>
        <family val="2"/>
        <charset val="1"/>
      </rPr>
      <t>:  DEFINIZIONE CRITERI DI ROTAZIONE ENTRO 31/12/2020</t>
    </r>
  </si>
  <si>
    <r>
      <rPr>
        <b/>
        <sz val="10"/>
        <color rgb="FF000000"/>
        <rFont val="Arial"/>
        <family val="2"/>
        <charset val="1"/>
      </rPr>
      <t>MO4</t>
    </r>
    <r>
      <rPr>
        <sz val="10"/>
        <color rgb="FF000000"/>
        <rFont val="Arial"/>
        <family val="2"/>
        <charset val="1"/>
      </rPr>
      <t xml:space="preserve">: MISURA DISCIPLINATA NEL CODICE DI COMPORTAMENTO DA APPROVARE ENTRO 31/12/2020   </t>
    </r>
  </si>
  <si>
    <t>Controlli</t>
  </si>
  <si>
    <r>
      <rPr>
        <b/>
        <sz val="10"/>
        <color rgb="FF000000"/>
        <rFont val="Arial"/>
        <family val="2"/>
        <charset val="1"/>
      </rPr>
      <t>MO11</t>
    </r>
    <r>
      <rPr>
        <sz val="10"/>
        <color rgb="FF000000"/>
        <rFont val="Arial"/>
        <family val="2"/>
        <charset val="1"/>
      </rPr>
      <t>: IN ATTUAZIONE SECONDO LE NECESSITA’ DI FORMAZIONE CHE EMERGONO IN CORSO D’ANNO</t>
    </r>
  </si>
  <si>
    <r>
      <rPr>
        <b/>
        <sz val="10"/>
        <rFont val="Arial"/>
        <family val="2"/>
        <charset val="1"/>
      </rPr>
      <t>MO1 + MT1</t>
    </r>
    <r>
      <rPr>
        <sz val="10"/>
        <rFont val="Arial"/>
        <family val="2"/>
        <charset val="1"/>
      </rPr>
      <t>: 31/12/2020 PER QUANTO DI COMPETENZA DELL'ANNO</t>
    </r>
  </si>
  <si>
    <r>
      <rPr>
        <b/>
        <sz val="10"/>
        <rFont val="Arial"/>
        <family val="2"/>
        <charset val="1"/>
      </rPr>
      <t>MO3</t>
    </r>
    <r>
      <rPr>
        <sz val="10"/>
        <rFont val="Arial"/>
        <family val="2"/>
        <charset val="1"/>
      </rPr>
      <t xml:space="preserve">:  DEFINIZIONE CRITERI DI ROTAZIONE ENTRO 31/12/2020
</t>
    </r>
    <r>
      <rPr>
        <b/>
        <sz val="10"/>
        <rFont val="Arial"/>
        <family val="2"/>
        <charset val="1"/>
      </rPr>
      <t>MT1</t>
    </r>
    <r>
      <rPr>
        <sz val="10"/>
        <rFont val="Arial"/>
        <family val="2"/>
        <charset val="1"/>
      </rPr>
      <t>: 31/12/2020 PER QUANTO DI COMPETENZA DELL'ANNO</t>
    </r>
  </si>
  <si>
    <r>
      <rPr>
        <b/>
        <sz val="10"/>
        <rFont val="Arial"/>
        <family val="2"/>
        <charset val="1"/>
      </rPr>
      <t xml:space="preserve">MO3: </t>
    </r>
    <r>
      <rPr>
        <sz val="10"/>
        <rFont val="Arial"/>
        <family val="2"/>
        <charset val="1"/>
      </rPr>
      <t>DEFINIZIONE CRITERI DI ROTAZIONE ENTRO 31/12/2020</t>
    </r>
  </si>
  <si>
    <r>
      <rPr>
        <b/>
        <sz val="10"/>
        <color rgb="FF000000"/>
        <rFont val="Arial"/>
        <family val="2"/>
      </rPr>
      <t>MO11</t>
    </r>
    <r>
      <rPr>
        <sz val="10"/>
        <color rgb="FF000000"/>
        <rFont val="Arial"/>
        <family val="2"/>
      </rPr>
      <t>: IN ATTUAZIONE SECONDO LE NECESSITA’ DI FORMAZIONE CHE EMERGONO IN CORSO D’ANNO</t>
    </r>
  </si>
  <si>
    <r>
      <rPr>
        <b/>
        <sz val="10"/>
        <rFont val="Arial"/>
        <family val="2"/>
        <charset val="1"/>
      </rPr>
      <t>MO3:</t>
    </r>
    <r>
      <rPr>
        <sz val="10"/>
        <rFont val="Arial"/>
        <family val="2"/>
        <charset val="1"/>
      </rPr>
      <t xml:space="preserve"> DEFINIZIONE CRITERI DI ROTAZIONE ENTRO 31/12/2020
</t>
    </r>
    <r>
      <rPr>
        <b/>
        <sz val="10"/>
        <rFont val="Arial"/>
        <family val="2"/>
        <charset val="1"/>
      </rPr>
      <t xml:space="preserve">MT1: </t>
    </r>
    <r>
      <rPr>
        <sz val="10"/>
        <rFont val="Arial"/>
        <family val="2"/>
        <charset val="1"/>
      </rPr>
      <t>31/12/2020 PER QUANTO DI COMPETENZA DELL'ANNO</t>
    </r>
  </si>
  <si>
    <r>
      <rPr>
        <b/>
        <sz val="10"/>
        <rFont val="Arial"/>
        <family val="2"/>
        <charset val="1"/>
      </rPr>
      <t>MO2:</t>
    </r>
    <r>
      <rPr>
        <sz val="10"/>
        <rFont val="Arial"/>
        <family val="2"/>
        <charset val="1"/>
      </rPr>
      <t xml:space="preserve"> 31/12/2020</t>
    </r>
  </si>
  <si>
    <r>
      <rPr>
        <b/>
        <sz val="10"/>
        <rFont val="Arial"/>
        <family val="2"/>
        <charset val="1"/>
      </rPr>
      <t>MT1:</t>
    </r>
    <r>
      <rPr>
        <sz val="10"/>
        <rFont val="Arial"/>
        <family val="2"/>
        <charset val="1"/>
      </rPr>
      <t xml:space="preserve"> 31/12/2020 PER QUANTO DI COMPETENZA DELL'ANNO</t>
    </r>
  </si>
  <si>
    <r>
      <rPr>
        <b/>
        <sz val="10"/>
        <rFont val="Arial"/>
        <family val="2"/>
        <charset val="1"/>
      </rPr>
      <t xml:space="preserve">Indici di valutazione della probabilità (1)
</t>
    </r>
    <r>
      <rPr>
        <b/>
        <sz val="8"/>
        <color rgb="FFFF0000"/>
        <rFont val="Arial"/>
        <family val="2"/>
        <charset val="1"/>
      </rPr>
      <t>(mantenere solo il valore corrispondente alla risposta, cancellando gli altri)</t>
    </r>
  </si>
  <si>
    <r>
      <rPr>
        <b/>
        <sz val="10"/>
        <rFont val="Arial"/>
        <family val="2"/>
        <charset val="1"/>
      </rPr>
      <t xml:space="preserve">Indici di valutazione dell'impatto (2)
</t>
    </r>
    <r>
      <rPr>
        <b/>
        <sz val="8"/>
        <color rgb="FFFF0000"/>
        <rFont val="Arial"/>
        <family val="2"/>
        <charset val="1"/>
      </rPr>
      <t>(mantenere solo il valore corrispondente alla risposta, cancellando gli altri)</t>
    </r>
  </si>
  <si>
    <r>
      <rPr>
        <b/>
        <sz val="10"/>
        <rFont val="Arial"/>
        <family val="2"/>
        <charset val="1"/>
      </rPr>
      <t xml:space="preserve">Controlli (3)
</t>
    </r>
    <r>
      <rPr>
        <b/>
        <sz val="8"/>
        <color rgb="FFFF0000"/>
        <rFont val="Arial"/>
        <family val="2"/>
        <charset val="1"/>
      </rPr>
      <t>(mantenere solo il valore corrispondente alla risposta, cancellando gli altri)</t>
    </r>
  </si>
  <si>
    <t>E' parzialmente vincolato dalle legge e da atti amministrativi</t>
  </si>
  <si>
    <t>E' parzialmente vincolato solo dalle legge</t>
  </si>
  <si>
    <t>Comporta l'attribuzione di vantaggi a soggetti esterni, ma di non particolare rilievo economico (es. concessione di borsa di studio per studenti)</t>
  </si>
  <si>
    <t>A livello di collaborazione o funzionario</t>
  </si>
  <si>
    <t xml:space="preserve">Indici di valutazione della probabilità (1)
</t>
  </si>
  <si>
    <t xml:space="preserve">Indici di valutazione dell'impatto (2)
</t>
  </si>
  <si>
    <t xml:space="preserve">Controlli (3)
</t>
  </si>
  <si>
    <t>Scheda rischio AREA B</t>
  </si>
  <si>
    <t>MO1 - trasparenza                           
MO2 - codice di comportamento 
MO11 - formazione del personale</t>
  </si>
  <si>
    <r>
      <rPr>
        <b/>
        <sz val="10"/>
        <rFont val="Arial"/>
        <family val="2"/>
        <charset val="1"/>
      </rPr>
      <t xml:space="preserve">MO1 + MT1: </t>
    </r>
    <r>
      <rPr>
        <sz val="10"/>
        <rFont val="Arial"/>
        <family val="2"/>
        <charset val="1"/>
      </rPr>
      <t xml:space="preserve">31/12/2020 PER QUANTO DI COMPETENZA DELL'ANNO
</t>
    </r>
    <r>
      <rPr>
        <b/>
        <sz val="10"/>
        <rFont val="Arial"/>
        <family val="2"/>
        <charset val="1"/>
      </rPr>
      <t>MO2</t>
    </r>
    <r>
      <rPr>
        <sz val="10"/>
        <rFont val="Arial"/>
        <family val="2"/>
        <charset val="1"/>
      </rPr>
      <t xml:space="preserve">: 31/12/2020
</t>
    </r>
    <r>
      <rPr>
        <b/>
        <sz val="10"/>
        <color rgb="FF000000"/>
        <rFont val="Arial"/>
        <family val="2"/>
      </rPr>
      <t>MO11</t>
    </r>
    <r>
      <rPr>
        <sz val="10"/>
        <color rgb="FF000000"/>
        <rFont val="Arial"/>
        <family val="2"/>
      </rPr>
      <t>: IN ATTUAZIONE SECONDO LE NECESSITA’ DI FORMAZIONE CHE EMERGONO IN CORSO D’ANNO</t>
    </r>
  </si>
  <si>
    <t>MO1 - trasparenza                            MO2 - codice di comportamento dell'ente</t>
  </si>
  <si>
    <t xml:space="preserve">MT1 - Trasparenza: misure obbligatorie indicate nel P.T.P.C.T.                               MT2 - Automazione dei processi                        </t>
  </si>
  <si>
    <r>
      <rPr>
        <b/>
        <sz val="10"/>
        <rFont val="Arial"/>
        <family val="2"/>
        <charset val="1"/>
      </rPr>
      <t xml:space="preserve">MO1 + MT1: </t>
    </r>
    <r>
      <rPr>
        <sz val="10"/>
        <rFont val="Arial"/>
        <family val="2"/>
        <charset val="1"/>
      </rPr>
      <t xml:space="preserve">31/12/2020 PER QUANTO DI COMPETENZA DELL'ANNO
</t>
    </r>
    <r>
      <rPr>
        <b/>
        <sz val="10"/>
        <rFont val="Arial"/>
        <family val="2"/>
        <charset val="1"/>
      </rPr>
      <t>MO2:</t>
    </r>
    <r>
      <rPr>
        <sz val="10"/>
        <rFont val="Arial"/>
        <family val="2"/>
        <charset val="1"/>
      </rPr>
      <t xml:space="preserve"> 31/12/2020   
</t>
    </r>
    <r>
      <rPr>
        <b/>
        <sz val="10"/>
        <rFont val="Arial"/>
        <family val="2"/>
        <charset val="1"/>
      </rPr>
      <t>MT2</t>
    </r>
    <r>
      <rPr>
        <sz val="10"/>
        <rFont val="Arial"/>
        <family val="2"/>
        <charset val="1"/>
      </rPr>
      <t>: GIA' IN APPLICAZIONE</t>
    </r>
  </si>
  <si>
    <t>MO4 - astensione in caso di conflitto di interesse                                           MO1 - trasparenza                            MO2 - codice di comportamento dell'ente                                           MO10 - sistemi di tutela del dipendente che effettua segnalazioni di llecito (cd. whistleblower)</t>
  </si>
  <si>
    <t>MT1 - Trasparenza: misure obbligatorie indicate nel P.T.P.C.T                           
MT2 - Automazione dei processi</t>
  </si>
  <si>
    <r>
      <rPr>
        <b/>
        <sz val="10"/>
        <rFont val="Arial"/>
        <family val="2"/>
        <charset val="1"/>
      </rPr>
      <t xml:space="preserve">MO1 + MT1: </t>
    </r>
    <r>
      <rPr>
        <sz val="10"/>
        <rFont val="Arial"/>
        <family val="2"/>
        <charset val="1"/>
      </rPr>
      <t xml:space="preserve">31/12/2020 PER QUANTO DI COMPETENZA DELL'ANNO
</t>
    </r>
    <r>
      <rPr>
        <b/>
        <sz val="10"/>
        <rFont val="Arial"/>
        <family val="2"/>
        <charset val="1"/>
      </rPr>
      <t>MO2:</t>
    </r>
    <r>
      <rPr>
        <sz val="10"/>
        <rFont val="Arial"/>
        <family val="2"/>
        <charset val="1"/>
      </rPr>
      <t xml:space="preserve"> 31/12/2020    
</t>
    </r>
    <r>
      <rPr>
        <b/>
        <sz val="10"/>
        <rFont val="Arial"/>
        <family val="2"/>
        <charset val="1"/>
      </rPr>
      <t>MT2</t>
    </r>
    <r>
      <rPr>
        <sz val="10"/>
        <rFont val="Arial"/>
        <family val="2"/>
        <charset val="1"/>
      </rPr>
      <t xml:space="preserve">: GIA' IN APPLICAZIONE 
</t>
    </r>
    <r>
      <rPr>
        <sz val="10"/>
        <color rgb="FF000000"/>
        <rFont val="Arial"/>
        <family val="2"/>
        <charset val="1"/>
      </rPr>
      <t xml:space="preserve">
</t>
    </r>
    <r>
      <rPr>
        <b/>
        <sz val="10"/>
        <color rgb="FF000000"/>
        <rFont val="Arial"/>
        <family val="2"/>
      </rPr>
      <t>MO4</t>
    </r>
    <r>
      <rPr>
        <sz val="10"/>
        <color rgb="FF000000"/>
        <rFont val="Arial"/>
        <family val="2"/>
      </rPr>
      <t xml:space="preserve">: MISURA DISCIPLINATA NEL CODICE DI COMPORTAMENTO DA APPROVARE ENTRO 31/12/2020 </t>
    </r>
    <r>
      <rPr>
        <b/>
        <sz val="10"/>
        <color rgb="FF000000"/>
        <rFont val="Arial"/>
        <family val="2"/>
        <charset val="1"/>
      </rPr>
      <t>M10:</t>
    </r>
    <r>
      <rPr>
        <sz val="10"/>
        <color rgb="FF000000"/>
        <rFont val="Arial"/>
        <family val="2"/>
        <charset val="1"/>
      </rPr>
      <t xml:space="preserve"> MISURA DISCIPLINATA NEL CODICE DI COMPORTAMENTO DA APPROVARE ENTRO 31/12/2020 </t>
    </r>
  </si>
  <si>
    <t>MO4 - astensione in caso di conflitto di interesse                                           MO1 - trasparenza                            MO2 - codice di comportamento dell'ente</t>
  </si>
  <si>
    <r>
      <rPr>
        <b/>
        <sz val="10"/>
        <rFont val="Arial"/>
        <family val="2"/>
        <charset val="1"/>
      </rPr>
      <t xml:space="preserve">MO1 + MT1: </t>
    </r>
    <r>
      <rPr>
        <sz val="10"/>
        <rFont val="Arial"/>
        <family val="2"/>
        <charset val="1"/>
      </rPr>
      <t xml:space="preserve">31/12/2020 PER </t>
    </r>
    <r>
      <rPr>
        <sz val="10"/>
        <color rgb="FF000000"/>
        <rFont val="Arial"/>
        <family val="2"/>
        <charset val="1"/>
      </rPr>
      <t xml:space="preserve">QUANTO DI COMPETENZA DELL'ANNO
</t>
    </r>
    <r>
      <rPr>
        <b/>
        <sz val="10"/>
        <color rgb="FF000000"/>
        <rFont val="Arial"/>
        <family val="2"/>
        <charset val="1"/>
      </rPr>
      <t>MO2:</t>
    </r>
    <r>
      <rPr>
        <sz val="10"/>
        <color rgb="FF000000"/>
        <rFont val="Arial"/>
        <family val="2"/>
        <charset val="1"/>
      </rPr>
      <t xml:space="preserve"> 31/12/2020   
</t>
    </r>
    <r>
      <rPr>
        <b/>
        <sz val="10"/>
        <color rgb="FF000000"/>
        <rFont val="Arial"/>
        <family val="2"/>
        <charset val="1"/>
      </rPr>
      <t>MO4</t>
    </r>
    <r>
      <rPr>
        <sz val="10"/>
        <color rgb="FF000000"/>
        <rFont val="Arial"/>
        <family val="2"/>
        <charset val="1"/>
      </rPr>
      <t xml:space="preserve">:MISURA DISCIPLINATA NEL CODICE DI COMPORTAMENTO DA APPROVARE ENTRO 31/12/2020 </t>
    </r>
  </si>
  <si>
    <r>
      <rPr>
        <sz val="10"/>
        <rFont val="Arial"/>
        <family val="2"/>
        <charset val="1"/>
      </rPr>
      <t xml:space="preserve">MO1 - trasparenza                            MO2 - codice di comportamento dell'ente                                               </t>
    </r>
    <r>
      <rPr>
        <sz val="10"/>
        <color rgb="FF000000"/>
        <rFont val="Arial"/>
        <family val="2"/>
        <charset val="1"/>
      </rPr>
      <t>MT4 - Monitoraggio sul rispetto dei tempi medi procedimentali</t>
    </r>
  </si>
  <si>
    <r>
      <rPr>
        <b/>
        <sz val="10"/>
        <rFont val="Arial"/>
        <family val="2"/>
        <charset val="1"/>
      </rPr>
      <t>MO1:</t>
    </r>
    <r>
      <rPr>
        <sz val="10"/>
        <rFont val="Arial"/>
        <family val="2"/>
        <charset val="1"/>
      </rPr>
      <t xml:space="preserve"> 31/12/2020 PER QUANTO DI COMPETENZA DELL'ANNO
</t>
    </r>
    <r>
      <rPr>
        <b/>
        <sz val="10"/>
        <rFont val="Arial"/>
        <family val="2"/>
        <charset val="1"/>
      </rPr>
      <t>MO2</t>
    </r>
    <r>
      <rPr>
        <sz val="10"/>
        <rFont val="Arial"/>
        <family val="2"/>
        <charset val="1"/>
      </rPr>
      <t xml:space="preserve">: 31/12/2020   
</t>
    </r>
    <r>
      <rPr>
        <b/>
        <sz val="10"/>
        <color rgb="FF000000"/>
        <rFont val="Arial"/>
        <family val="2"/>
        <charset val="1"/>
      </rPr>
      <t>MT4</t>
    </r>
    <r>
      <rPr>
        <sz val="10"/>
        <color rgb="FF000000"/>
        <rFont val="Arial"/>
        <family val="2"/>
        <charset val="1"/>
      </rPr>
      <t>: 31/07/2020</t>
    </r>
  </si>
  <si>
    <r>
      <rPr>
        <b/>
        <sz val="10"/>
        <rFont val="Arial"/>
        <family val="2"/>
        <charset val="1"/>
      </rPr>
      <t>MT1</t>
    </r>
    <r>
      <rPr>
        <sz val="10"/>
        <rFont val="Arial"/>
        <family val="2"/>
        <charset val="1"/>
      </rPr>
      <t xml:space="preserve">: 31/12/2020 PER QUANTO DI COMPETENZA DELL'ANNO
</t>
    </r>
    <r>
      <rPr>
        <b/>
        <sz val="10"/>
        <color rgb="FF000000"/>
        <rFont val="Arial"/>
        <family val="2"/>
      </rPr>
      <t>MO11</t>
    </r>
    <r>
      <rPr>
        <sz val="10"/>
        <color rgb="FF000000"/>
        <rFont val="Arial"/>
        <family val="2"/>
      </rPr>
      <t>: IN ATTUAZIONE SECONDO LE NECESSITA’ DI FORMAZIONE CHE EMERGONO IN CORSO D’ANNO</t>
    </r>
  </si>
  <si>
    <t>Scheda rischio AREA D</t>
  </si>
  <si>
    <t>MO4 - astensione in caso di conflitto di interesse                                             MO1 - trasparenza                                MO2 - codice di comportamento dell'ente                                           MO11 - formazione del personale</t>
  </si>
  <si>
    <t xml:space="preserve">Dott. Iwan Ottogalli -  Dott. Tiziano Giacomello - Dott.ssa Raffaella del Bene - - Dott.ssa Elisabetta Lesizza (nel rispetto delle disposizioni della determina del Direttore n. 51/2019 "DESIGNAZIONE RESPONSABILITÀ DEL PROCEDIMENTO E DELLE ISTRUTTORIE – CONTRIBUTI E CARBURANTI – TERRITORIO DELLA PREESISTENTE PROVINCIA DI UDINE”)   </t>
  </si>
  <si>
    <t xml:space="preserve">Dott.ssa Maria Lucia Pilutti RPCT </t>
  </si>
  <si>
    <r>
      <rPr>
        <b/>
        <sz val="10"/>
        <rFont val="Arial"/>
        <family val="2"/>
        <charset val="1"/>
      </rPr>
      <t>MO1</t>
    </r>
    <r>
      <rPr>
        <sz val="10"/>
        <rFont val="Arial"/>
        <family val="2"/>
        <charset val="1"/>
      </rPr>
      <t xml:space="preserve">:  31/12/2020 PER QUANTO DI COMPETENZA DELL'ANNO
</t>
    </r>
    <r>
      <rPr>
        <b/>
        <sz val="10"/>
        <rFont val="Arial"/>
        <family val="2"/>
        <charset val="1"/>
      </rPr>
      <t>MO2</t>
    </r>
    <r>
      <rPr>
        <sz val="10"/>
        <rFont val="Arial"/>
        <family val="2"/>
        <charset val="1"/>
      </rPr>
      <t xml:space="preserve">:  31/12/2020   </t>
    </r>
    <r>
      <rPr>
        <sz val="10"/>
        <color rgb="FFFF0000"/>
        <rFont val="Arial"/>
        <family val="2"/>
        <charset val="1"/>
      </rPr>
      <t xml:space="preserve">                                                                   
</t>
    </r>
    <r>
      <rPr>
        <b/>
        <sz val="10"/>
        <color rgb="FF000000"/>
        <rFont val="Arial"/>
        <family val="2"/>
        <charset val="1"/>
      </rPr>
      <t xml:space="preserve">MO4: </t>
    </r>
    <r>
      <rPr>
        <sz val="10"/>
        <color rgb="FF000000"/>
        <rFont val="Arial"/>
        <family val="2"/>
        <charset val="1"/>
      </rPr>
      <t>MISURA DISCIPLINATA NEL CODICE DI COMPORTAMENTO DA APPROVARE ENTRO 31/12/2020</t>
    </r>
    <r>
      <rPr>
        <sz val="10"/>
        <color rgb="FFFF0000"/>
        <rFont val="Arial"/>
        <family val="2"/>
        <charset val="1"/>
      </rPr>
      <t xml:space="preserve">                                                            </t>
    </r>
    <r>
      <rPr>
        <b/>
        <sz val="10"/>
        <color rgb="FF000000"/>
        <rFont val="Arial"/>
        <family val="2"/>
      </rPr>
      <t>MO11</t>
    </r>
    <r>
      <rPr>
        <sz val="10"/>
        <color rgb="FF000000"/>
        <rFont val="Arial"/>
        <family val="2"/>
      </rPr>
      <t>: IN ATTUAZIONE SECONDO LE NECESSITA’ DI FORMAZIONE CHE EMERGONO IN CORSO D’ANNO</t>
    </r>
  </si>
  <si>
    <t>CR 1 Pilotamento delle procedure</t>
  </si>
  <si>
    <t>MO3 - rotazione del personale            MO1 - trasparenza                                MO2 - codice di comportamento dell'ente                                           MO11 - formazione del personale</t>
  </si>
  <si>
    <t>MT4 - Monitoraggio sul rispetto dei tempi medi procedimentali          MT2 - Automazione dei processi</t>
  </si>
  <si>
    <r>
      <rPr>
        <b/>
        <sz val="10"/>
        <rFont val="Arial"/>
        <family val="2"/>
        <charset val="1"/>
      </rPr>
      <t>MO3:</t>
    </r>
    <r>
      <rPr>
        <sz val="10"/>
        <rFont val="Arial"/>
        <family val="2"/>
        <charset val="1"/>
      </rPr>
      <t xml:space="preserve"> DEFINIZIONE CRITERI DI ROTAZIONE ENTRO 31/12/2020
</t>
    </r>
    <r>
      <rPr>
        <b/>
        <sz val="10"/>
        <rFont val="Arial"/>
        <family val="2"/>
        <charset val="1"/>
      </rPr>
      <t>MO1:</t>
    </r>
    <r>
      <rPr>
        <sz val="10"/>
        <rFont val="Arial"/>
        <family val="2"/>
        <charset val="1"/>
      </rPr>
      <t xml:space="preserve">  31/12/2020 PER QUANTO DI COMPETENZA DELL'ANNO
</t>
    </r>
    <r>
      <rPr>
        <b/>
        <sz val="10"/>
        <rFont val="Arial"/>
        <family val="2"/>
        <charset val="1"/>
      </rPr>
      <t>MO2:</t>
    </r>
    <r>
      <rPr>
        <sz val="10"/>
        <rFont val="Arial"/>
        <family val="2"/>
        <charset val="1"/>
      </rPr>
      <t xml:space="preserve">  31/12/2020   </t>
    </r>
    <r>
      <rPr>
        <sz val="10"/>
        <color rgb="FFFF0000"/>
        <rFont val="Arial"/>
        <family val="2"/>
        <charset val="1"/>
      </rPr>
      <t xml:space="preserve">    
</t>
    </r>
    <r>
      <rPr>
        <b/>
        <sz val="10"/>
        <color rgb="FF000000"/>
        <rFont val="Arial"/>
        <family val="2"/>
      </rPr>
      <t>MO11</t>
    </r>
    <r>
      <rPr>
        <sz val="10"/>
        <color rgb="FF000000"/>
        <rFont val="Arial"/>
        <family val="2"/>
      </rPr>
      <t>: IN ATTUAZIONE SECONDO LE NECESSITA’ DI FORMAZIONE CHE EMERGONO IN CORSO D’ANNO</t>
    </r>
    <r>
      <rPr>
        <sz val="10"/>
        <color rgb="FF000000"/>
        <rFont val="Arial"/>
        <family val="2"/>
        <charset val="1"/>
      </rPr>
      <t xml:space="preserve">   </t>
    </r>
    <r>
      <rPr>
        <b/>
        <sz val="10"/>
        <color rgb="FF000000"/>
        <rFont val="Arial"/>
        <family val="2"/>
        <charset val="1"/>
      </rPr>
      <t xml:space="preserve">                                                   MT2: </t>
    </r>
    <r>
      <rPr>
        <sz val="10"/>
        <color rgb="FF000000"/>
        <rFont val="Arial"/>
        <family val="2"/>
        <charset val="1"/>
      </rPr>
      <t xml:space="preserve">GIA' IN APPLICAZIONE                                                                      </t>
    </r>
    <r>
      <rPr>
        <b/>
        <sz val="10"/>
        <color rgb="FF000000"/>
        <rFont val="Arial"/>
        <family val="2"/>
        <charset val="1"/>
      </rPr>
      <t>MT4:</t>
    </r>
    <r>
      <rPr>
        <sz val="10"/>
        <color rgb="FF000000"/>
        <rFont val="Arial"/>
        <family val="2"/>
        <charset val="1"/>
      </rPr>
      <t xml:space="preserve"> 31/07/2020</t>
    </r>
  </si>
  <si>
    <t>CR 5 elusione delle procedure di svolgimento dell'attività e di controllo</t>
  </si>
  <si>
    <t>MO3 - rotazione del personale          MO1 - trasparenza                                MO2 - codice di comportamento dell'ente                                           MO11 - formazione del personale</t>
  </si>
  <si>
    <r>
      <rPr>
        <b/>
        <sz val="10"/>
        <rFont val="Arial"/>
        <family val="2"/>
        <charset val="1"/>
      </rPr>
      <t xml:space="preserve">MO3: </t>
    </r>
    <r>
      <rPr>
        <sz val="10"/>
        <rFont val="Arial"/>
        <family val="2"/>
        <charset val="1"/>
      </rPr>
      <t xml:space="preserve"> DEFINIZIONE CRITERI DI ROTAZIONE ENTRO 31/12/2020
</t>
    </r>
    <r>
      <rPr>
        <b/>
        <sz val="10"/>
        <rFont val="Arial"/>
        <family val="2"/>
        <charset val="1"/>
      </rPr>
      <t xml:space="preserve">MO1: </t>
    </r>
    <r>
      <rPr>
        <sz val="10"/>
        <rFont val="Arial"/>
        <family val="2"/>
        <charset val="1"/>
      </rPr>
      <t xml:space="preserve">31/12/2020 PER QUANTO DI COMPETENZA DELL'ANNO
</t>
    </r>
    <r>
      <rPr>
        <b/>
        <sz val="10"/>
        <rFont val="Arial"/>
        <family val="2"/>
        <charset val="1"/>
      </rPr>
      <t>MO2:</t>
    </r>
    <r>
      <rPr>
        <sz val="10"/>
        <rFont val="Arial"/>
        <family val="2"/>
        <charset val="1"/>
      </rPr>
      <t xml:space="preserve"> 31/12/2020      </t>
    </r>
    <r>
      <rPr>
        <sz val="10"/>
        <color rgb="FFFF0000"/>
        <rFont val="Arial"/>
        <family val="2"/>
        <charset val="1"/>
      </rPr>
      <t xml:space="preserve">                                                                     </t>
    </r>
    <r>
      <rPr>
        <b/>
        <sz val="10"/>
        <color rgb="FFFF0000"/>
        <rFont val="Arial"/>
        <family val="2"/>
        <charset val="1"/>
      </rPr>
      <t xml:space="preserve"> 
</t>
    </r>
    <r>
      <rPr>
        <b/>
        <sz val="10"/>
        <color rgb="FF000000"/>
        <rFont val="Arial"/>
        <family val="2"/>
      </rPr>
      <t>MO11</t>
    </r>
    <r>
      <rPr>
        <sz val="10"/>
        <color rgb="FF000000"/>
        <rFont val="Arial"/>
        <family val="2"/>
      </rPr>
      <t xml:space="preserve">: IN ATTUAZIONE SECONDO LE NECESSITA’ DI FORMAZIONE CHE EMERGONO IN CORSO D’ANNO   </t>
    </r>
    <r>
      <rPr>
        <b/>
        <sz val="10"/>
        <color rgb="FF000000"/>
        <rFont val="Arial"/>
        <family val="2"/>
      </rPr>
      <t xml:space="preserve">  </t>
    </r>
    <r>
      <rPr>
        <b/>
        <sz val="10"/>
        <color rgb="FF000000"/>
        <rFont val="Arial"/>
        <family val="2"/>
        <charset val="1"/>
      </rPr>
      <t xml:space="preserve">                                      
MT4:</t>
    </r>
    <r>
      <rPr>
        <sz val="10"/>
        <color rgb="FF000000"/>
        <rFont val="Arial"/>
        <family val="2"/>
        <charset val="1"/>
      </rPr>
      <t xml:space="preserve"> 31/07/2020</t>
    </r>
  </si>
  <si>
    <t>MO3 - rotazione del personale           MO1 - trasparenza                                MO2 - codice di comportamento dell'ente                                           MO11 - formazione del personale</t>
  </si>
  <si>
    <r>
      <rPr>
        <b/>
        <sz val="10"/>
        <rFont val="Arial"/>
        <family val="2"/>
        <charset val="1"/>
      </rPr>
      <t xml:space="preserve">MO3:  </t>
    </r>
    <r>
      <rPr>
        <sz val="10"/>
        <rFont val="Arial"/>
        <family val="2"/>
        <charset val="1"/>
      </rPr>
      <t xml:space="preserve">31/12/2020
</t>
    </r>
    <r>
      <rPr>
        <b/>
        <sz val="10"/>
        <rFont val="Arial"/>
        <family val="2"/>
        <charset val="1"/>
      </rPr>
      <t xml:space="preserve">MO1: </t>
    </r>
    <r>
      <rPr>
        <sz val="10"/>
        <rFont val="Arial"/>
        <family val="2"/>
        <charset val="1"/>
      </rPr>
      <t xml:space="preserve">AGGIORNAMENTI PERIODICI  SECONDO LE TEMPISTICHE E MODALITÀ STABILITE DALL'ANAC, DAL DLGS 33/2013 E ALTRI ATTI E NORMATIVE DI RIFERIMENTO
</t>
    </r>
    <r>
      <rPr>
        <b/>
        <sz val="10"/>
        <rFont val="Arial"/>
        <family val="2"/>
        <charset val="1"/>
      </rPr>
      <t xml:space="preserve">MO2: </t>
    </r>
    <r>
      <rPr>
        <sz val="10"/>
        <rFont val="Arial"/>
        <family val="2"/>
        <charset val="1"/>
      </rPr>
      <t xml:space="preserve">31/12/2020         </t>
    </r>
    <r>
      <rPr>
        <sz val="10"/>
        <color rgb="FFFF0000"/>
        <rFont val="Arial"/>
        <family val="2"/>
        <charset val="1"/>
      </rPr>
      <t xml:space="preserve">        </t>
    </r>
    <r>
      <rPr>
        <b/>
        <sz val="10"/>
        <color rgb="FFFF0000"/>
        <rFont val="Arial"/>
        <family val="2"/>
        <charset val="1"/>
      </rPr>
      <t xml:space="preserve">                                                           
</t>
    </r>
    <r>
      <rPr>
        <b/>
        <sz val="10"/>
        <color rgb="FF000000"/>
        <rFont val="Arial"/>
        <family val="2"/>
      </rPr>
      <t>MO11</t>
    </r>
    <r>
      <rPr>
        <sz val="10"/>
        <color rgb="FF000000"/>
        <rFont val="Arial"/>
        <family val="2"/>
      </rPr>
      <t>: IN ATTUAZIONE SECONDO LE NECESSITA’ DI FORMAZIONE CHE EMERGONO IN CORSO D’ANNO</t>
    </r>
  </si>
  <si>
    <r>
      <rPr>
        <b/>
        <sz val="10"/>
        <rFont val="Arial"/>
        <family val="2"/>
        <charset val="1"/>
      </rPr>
      <t xml:space="preserve">MO3: </t>
    </r>
    <r>
      <rPr>
        <sz val="10"/>
        <rFont val="Arial"/>
        <family val="2"/>
        <charset val="1"/>
      </rPr>
      <t xml:space="preserve"> 31/12/2020
</t>
    </r>
    <r>
      <rPr>
        <b/>
        <sz val="10"/>
        <rFont val="Arial"/>
        <family val="2"/>
        <charset val="1"/>
      </rPr>
      <t xml:space="preserve">MO1: </t>
    </r>
    <r>
      <rPr>
        <sz val="10"/>
        <rFont val="Arial"/>
        <family val="2"/>
        <charset val="1"/>
      </rPr>
      <t xml:space="preserve">AGGIORNAMENTI PERIODICI  SECONDO LE TEMPISTICHE E MODALITÀ STABILITE DALL'ANAC, DAL DLGS 33/2013 E ALTRI ATTI E NORMATIVE DI RIFERIMENTO
</t>
    </r>
    <r>
      <rPr>
        <b/>
        <sz val="10"/>
        <rFont val="Arial"/>
        <family val="2"/>
        <charset val="1"/>
      </rPr>
      <t>MO2:</t>
    </r>
    <r>
      <rPr>
        <sz val="10"/>
        <rFont val="Arial"/>
        <family val="2"/>
        <charset val="1"/>
      </rPr>
      <t xml:space="preserve"> 31/12/2020  </t>
    </r>
    <r>
      <rPr>
        <sz val="10"/>
        <color rgb="FFFF0000"/>
        <rFont val="Arial"/>
        <family val="2"/>
        <charset val="1"/>
      </rPr>
      <t xml:space="preserve">     
</t>
    </r>
    <r>
      <rPr>
        <b/>
        <sz val="10"/>
        <color rgb="FF000000"/>
        <rFont val="Arial"/>
        <family val="2"/>
      </rPr>
      <t>MO11</t>
    </r>
    <r>
      <rPr>
        <sz val="10"/>
        <color rgb="FF000000"/>
        <rFont val="Arial"/>
        <family val="2"/>
      </rPr>
      <t>: IN ATTUAZIONE SECONDO LE NECESSITA’ DI FORMAZIONE CHE EMERGONO IN CORSO D’ANNO</t>
    </r>
    <r>
      <rPr>
        <sz val="10"/>
        <color rgb="FFFF0000"/>
        <rFont val="Arial"/>
        <family val="2"/>
        <charset val="1"/>
      </rPr>
      <t xml:space="preserve"> 
</t>
    </r>
    <r>
      <rPr>
        <sz val="10"/>
        <color rgb="FF000000"/>
        <rFont val="Arial"/>
        <family val="2"/>
        <charset val="1"/>
      </rPr>
      <t xml:space="preserve">MT2: GIA' IN APPLICAZIONE
</t>
    </r>
    <r>
      <rPr>
        <b/>
        <sz val="10"/>
        <color rgb="FF000000"/>
        <rFont val="Arial"/>
        <family val="2"/>
        <charset val="1"/>
      </rPr>
      <t>MT4:</t>
    </r>
    <r>
      <rPr>
        <sz val="10"/>
        <color rgb="FF000000"/>
        <rFont val="Arial"/>
        <family val="2"/>
        <charset val="1"/>
      </rPr>
      <t xml:space="preserve"> 31/07/2020</t>
    </r>
  </si>
  <si>
    <t>Dott.ssa Maria Lucia Pilutti RPCT -    Dott. Iwan Ottogalli -  Dott. Tiziano Giacomello - Dott.ssa Raffaella del Bene -  Dott.ssa Elisabetta Lesizza in base ai rispettivi livelli di responsabilità, tutti gli altri dipendenti</t>
  </si>
  <si>
    <t>MO1 - trasparenza                                MO2 - codice di comportamento dell'ente                                           MO11 - formazione del personale</t>
  </si>
  <si>
    <t xml:space="preserve">Dott. Iwan Ottogalli - Tiziana Beltramini (nel rispetto delle disposizioni della determina del Direttore n. 51/2019 "DESIGNAZIONE RESPONSABILITÀ DEL PROCEDIMENTO E DELLE ISTRUTTORIE – CONTRIBUTI E CARBURANTI – TERRITORIO DELLA PREESISTENTE PROVINCIA DI UDINE”)   </t>
  </si>
  <si>
    <r>
      <rPr>
        <b/>
        <sz val="10"/>
        <color rgb="FF000000"/>
        <rFont val="Arial"/>
        <family val="2"/>
        <charset val="1"/>
      </rPr>
      <t xml:space="preserve">MO1: </t>
    </r>
    <r>
      <rPr>
        <sz val="10"/>
        <color rgb="FF000000"/>
        <rFont val="Arial"/>
        <family val="2"/>
        <charset val="1"/>
      </rPr>
      <t xml:space="preserve">31/12/2020 PER QUANTO DI COMPETENZA DELL'ANNO
</t>
    </r>
    <r>
      <rPr>
        <b/>
        <sz val="10"/>
        <color rgb="FF000000"/>
        <rFont val="Arial"/>
        <family val="2"/>
        <charset val="1"/>
      </rPr>
      <t>MO2:</t>
    </r>
    <r>
      <rPr>
        <sz val="10"/>
        <color rgb="FF000000"/>
        <rFont val="Arial"/>
        <family val="2"/>
        <charset val="1"/>
      </rPr>
      <t xml:space="preserve"> 31/12/2020                                                                                  </t>
    </r>
    <r>
      <rPr>
        <b/>
        <sz val="10"/>
        <color rgb="FF000000"/>
        <rFont val="Arial"/>
        <family val="2"/>
      </rPr>
      <t>MO11</t>
    </r>
    <r>
      <rPr>
        <sz val="10"/>
        <color rgb="FF000000"/>
        <rFont val="Arial"/>
        <family val="2"/>
      </rPr>
      <t xml:space="preserve">: IN ATTUAZIONE SECONDO LE NECESSITA’ DI FORMAZIONE CHE EMERGONO IN CORSO D’ANNO
</t>
    </r>
    <r>
      <rPr>
        <b/>
        <sz val="10"/>
        <color rgb="FF000000"/>
        <rFont val="Arial"/>
        <family val="2"/>
        <charset val="1"/>
      </rPr>
      <t>MT4:</t>
    </r>
    <r>
      <rPr>
        <sz val="10"/>
        <color rgb="FF000000"/>
        <rFont val="Arial"/>
        <family val="2"/>
        <charset val="1"/>
      </rPr>
      <t xml:space="preserve"> 31/07/2020</t>
    </r>
  </si>
  <si>
    <r>
      <rPr>
        <b/>
        <sz val="10"/>
        <rFont val="Arial"/>
        <family val="2"/>
        <charset val="1"/>
      </rPr>
      <t xml:space="preserve">MO1: </t>
    </r>
    <r>
      <rPr>
        <sz val="10"/>
        <rFont val="Arial"/>
        <family val="2"/>
        <charset val="1"/>
      </rPr>
      <t xml:space="preserve">31/12/2020 PER QUANTO DI COMPETENZA DELL'ANNO
</t>
    </r>
    <r>
      <rPr>
        <b/>
        <sz val="10"/>
        <rFont val="Arial"/>
        <family val="2"/>
        <charset val="1"/>
      </rPr>
      <t xml:space="preserve">MO2: </t>
    </r>
    <r>
      <rPr>
        <sz val="10"/>
        <rFont val="Arial"/>
        <family val="2"/>
        <charset val="1"/>
      </rPr>
      <t xml:space="preserve">31/12/2020  </t>
    </r>
    <r>
      <rPr>
        <sz val="10"/>
        <color rgb="FFFF0000"/>
        <rFont val="Arial"/>
        <family val="2"/>
        <charset val="1"/>
      </rPr>
      <t xml:space="preserve">           </t>
    </r>
    <r>
      <rPr>
        <b/>
        <sz val="10"/>
        <color rgb="FFFF0000"/>
        <rFont val="Arial"/>
        <family val="2"/>
        <charset val="1"/>
      </rPr>
      <t xml:space="preserve">                                                                    </t>
    </r>
    <r>
      <rPr>
        <b/>
        <sz val="10"/>
        <color rgb="FF000000"/>
        <rFont val="Arial"/>
        <family val="2"/>
      </rPr>
      <t>MO11</t>
    </r>
    <r>
      <rPr>
        <sz val="10"/>
        <color rgb="FF000000"/>
        <rFont val="Arial"/>
        <family val="2"/>
      </rPr>
      <t>: IN ATTUAZIONE SECONDO LE NECESSITA’ DI FORMAZIONE CHE EMERGONO IN CORSO D’ANNO</t>
    </r>
    <r>
      <rPr>
        <sz val="10"/>
        <color rgb="FFFF0000"/>
        <rFont val="Arial"/>
        <family val="2"/>
        <charset val="1"/>
      </rPr>
      <t xml:space="preserve">                             </t>
    </r>
    <r>
      <rPr>
        <b/>
        <sz val="10"/>
        <color rgb="FFFF0000"/>
        <rFont val="Arial"/>
        <family val="2"/>
        <charset val="1"/>
      </rPr>
      <t xml:space="preserve">                              </t>
    </r>
  </si>
  <si>
    <t>Dott.ssa Maria Lucia Pilutti RPCT -   Dott. Iwan Ottogalli - Tiziana Beltramini- in base ai rispettivi livelli di responsabilità</t>
  </si>
  <si>
    <t>Scheda rischio AREA F</t>
  </si>
  <si>
    <t>RESPONSABILE
da individuare per ciascuna misura</t>
  </si>
  <si>
    <t>RF. 01 induzione ad alterare le procedure ed a compiere atti non conform</t>
  </si>
  <si>
    <t>Dott.ssa Maria Lucia Pilutti RPCT - in base ai rispettivi livelli di responsabilità, tutti gli altri dipendenti</t>
  </si>
  <si>
    <r>
      <rPr>
        <b/>
        <sz val="10"/>
        <color rgb="FF000000"/>
        <rFont val="Arial"/>
        <family val="2"/>
        <charset val="1"/>
      </rPr>
      <t xml:space="preserve">MO4: </t>
    </r>
    <r>
      <rPr>
        <sz val="10"/>
        <color rgb="FF000000"/>
        <rFont val="Arial"/>
        <family val="2"/>
        <charset val="1"/>
      </rPr>
      <t xml:space="preserve">MISURA DISCIPLINATA NEL CODICE DI COMPORTAMENTO DA APPROVARE ENTRO 31/12/2020  </t>
    </r>
  </si>
  <si>
    <t>CR 6 Uso improprio o distorto della discrezionalità</t>
  </si>
  <si>
    <r>
      <rPr>
        <b/>
        <sz val="10"/>
        <rFont val="Arial"/>
        <family val="2"/>
        <charset val="1"/>
      </rPr>
      <t xml:space="preserve">M01: </t>
    </r>
    <r>
      <rPr>
        <sz val="10"/>
        <rFont val="Arial"/>
        <family val="2"/>
        <charset val="1"/>
      </rPr>
      <t xml:space="preserve">31/12/2020 PER QUANTO DI COMPETENZA DELL'ANNO
</t>
    </r>
    <r>
      <rPr>
        <b/>
        <sz val="10"/>
        <rFont val="Arial"/>
        <family val="2"/>
        <charset val="1"/>
      </rPr>
      <t xml:space="preserve">MO2:  </t>
    </r>
    <r>
      <rPr>
        <sz val="10"/>
        <rFont val="Arial"/>
        <family val="2"/>
        <charset val="1"/>
      </rPr>
      <t xml:space="preserve">31/12/2020
</t>
    </r>
    <r>
      <rPr>
        <b/>
        <sz val="10"/>
        <color rgb="FF000000"/>
        <rFont val="Arial"/>
        <family val="2"/>
      </rPr>
      <t>MO11</t>
    </r>
    <r>
      <rPr>
        <sz val="10"/>
        <color rgb="FF000000"/>
        <rFont val="Arial"/>
        <family val="2"/>
      </rPr>
      <t xml:space="preserve">: IN ATTUAZIONE SECONDO LE NECESSITA’ DI FORMAZIONE CHE EMERGONO IN CORSO D’ANNO   </t>
    </r>
    <r>
      <rPr>
        <b/>
        <sz val="10"/>
        <color rgb="FF000000"/>
        <rFont val="Arial"/>
        <family val="2"/>
      </rPr>
      <t xml:space="preserve">  </t>
    </r>
  </si>
  <si>
    <t>Aree</t>
  </si>
  <si>
    <t>Area A</t>
  </si>
  <si>
    <t>B) Affidamento di lavori, servizi e forniture</t>
  </si>
  <si>
    <t>Area B</t>
  </si>
  <si>
    <t>C) Provvedimenti ampliativi della sfera giuridica dei destinatari privi di effetto economico diretto ed immediato per il destinatario</t>
  </si>
  <si>
    <t>Area C</t>
  </si>
  <si>
    <t>D) Provvedimenti ampliativi della sfera giuridica dei destinatari con effetto economico diretto ed immediato per il destinatario</t>
  </si>
  <si>
    <t>Area D</t>
  </si>
  <si>
    <t>Processi</t>
  </si>
  <si>
    <t xml:space="preserve">A.01 Reclutamento  </t>
  </si>
  <si>
    <t>A.02 Progressioni di carriera</t>
  </si>
  <si>
    <t>Acquisizione e progressione del personale</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</si>
  <si>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</si>
  <si>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</si>
  <si>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</si>
  <si>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</si>
  <si>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</si>
  <si>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</si>
  <si>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</si>
  <si>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</si>
  <si>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</si>
  <si>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B.10 Redazione del cronoprogramma</t>
  </si>
  <si>
    <t>B.11 Varianti in corso di esecuzione del contratto</t>
  </si>
  <si>
    <t>B.12 Subappalto</t>
  </si>
  <si>
    <t>B.13 Utilizzo di rimedi di risoluzione delle controversie alternativi a quelli giurisdizionali durante la fase di esecuzione del contratto</t>
  </si>
  <si>
    <t>Affidamento di lavori, servizi e forniture</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</si>
  <si>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</si>
  <si>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</si>
  <si>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</si>
  <si>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</si>
  <si>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</si>
  <si>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</si>
  <si>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Provvedimenti ampliativi della sfera giuridica dei destinatari privi di effetto economico diretto ed immediato per il destinatario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</si>
  <si>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</si>
  <si>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</si>
  <si>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</si>
  <si>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</si>
  <si>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</si>
  <si>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</si>
  <si>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</si>
  <si>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</si>
  <si>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</si>
  <si>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</si>
  <si>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</si>
  <si>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</si>
  <si>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</si>
  <si>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</si>
  <si>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</si>
  <si>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</si>
  <si>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</si>
  <si>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</si>
  <si>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</si>
  <si>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</si>
  <si>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</si>
  <si>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</si>
  <si>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</si>
  <si>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</si>
  <si>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</si>
  <si>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</si>
  <si>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</si>
  <si>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</si>
  <si>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</si>
  <si>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</si>
  <si>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</si>
  <si>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</si>
  <si>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</si>
  <si>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</si>
  <si>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</si>
  <si>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</si>
  <si>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</si>
  <si>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</si>
  <si>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</si>
  <si>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</si>
  <si>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</si>
  <si>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</si>
  <si>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</si>
  <si>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</si>
  <si>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</si>
  <si>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</si>
  <si>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</si>
  <si>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</si>
  <si>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</si>
  <si>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</si>
  <si>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</si>
  <si>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</si>
  <si>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--&gt;</t>
  </si>
  <si>
    <t>Processi
---&gt;</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</si>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</sst>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0]dd/mm/yyyy"/>
    <numFmt numFmtId="165" formatCode="[$-410]General"/>
  </numFmts>
  <fonts count="48" x14ac:knownFonts="1">
    <font>
      <sz val="10"/>
      <name val="Arial"/>
      <charset val="1"/>
    </font>
    <font>
      <sz val="10"/>
      <name val="Arial"/>
      <family val="2"/>
      <charset val="1"/>
    </font>
    <font>
      <sz val="12"/>
      <color rgb="FF000000"/>
      <name val="Calibri"/>
      <family val="2"/>
      <charset val="1"/>
    </font>
    <font>
      <sz val="12"/>
      <name val="Arial"/>
      <family val="2"/>
      <charset val="1"/>
    </font>
    <font>
      <sz val="16"/>
      <name val="Arial"/>
      <family val="2"/>
      <charset val="1"/>
    </font>
    <font>
      <b/>
      <sz val="12"/>
      <color rgb="FFFFFFFF"/>
      <name val="Arial"/>
      <family val="2"/>
      <charset val="1"/>
    </font>
    <font>
      <sz val="10"/>
      <color rgb="FFFFFFFF"/>
      <name val="Arial"/>
      <family val="2"/>
      <charset val="1"/>
    </font>
    <font>
      <sz val="16"/>
      <color rgb="FFFFFFFF"/>
      <name val="Arial"/>
      <family val="2"/>
      <charset val="1"/>
    </font>
    <font>
      <b/>
      <sz val="12"/>
      <name val="Arial"/>
      <family val="2"/>
      <charset val="1"/>
    </font>
    <font>
      <b/>
      <i/>
      <sz val="9"/>
      <color rgb="FF00B050"/>
      <name val="Arial"/>
      <family val="2"/>
      <charset val="1"/>
    </font>
    <font>
      <sz val="10"/>
      <color rgb="FFFF0000"/>
      <name val="Arial"/>
      <family val="2"/>
      <charset val="1"/>
    </font>
    <font>
      <b/>
      <i/>
      <sz val="11"/>
      <color rgb="FF00B050"/>
      <name val="Arial"/>
      <family val="2"/>
      <charset val="1"/>
    </font>
    <font>
      <sz val="9"/>
      <name val="Arial"/>
      <family val="2"/>
      <charset val="1"/>
    </font>
    <font>
      <i/>
      <sz val="9"/>
      <name val="Arial"/>
      <family val="2"/>
      <charset val="1"/>
    </font>
    <font>
      <b/>
      <sz val="9"/>
      <name val="Arial"/>
      <family val="2"/>
      <charset val="1"/>
    </font>
    <font>
      <b/>
      <sz val="20"/>
      <name val="Arial"/>
      <family val="2"/>
      <charset val="1"/>
    </font>
    <font>
      <b/>
      <sz val="10"/>
      <name val="Arial"/>
      <family val="2"/>
      <charset val="1"/>
    </font>
    <font>
      <b/>
      <sz val="8"/>
      <name val="Arial"/>
      <family val="2"/>
      <charset val="1"/>
    </font>
    <font>
      <sz val="8"/>
      <name val="Arial"/>
      <family val="2"/>
      <charset val="1"/>
    </font>
    <font>
      <b/>
      <u/>
      <sz val="8"/>
      <name val="Arial"/>
      <family val="2"/>
      <charset val="1"/>
    </font>
    <font>
      <i/>
      <sz val="10"/>
      <name val="Arial"/>
      <family val="2"/>
      <charset val="1"/>
    </font>
    <font>
      <b/>
      <sz val="10"/>
      <color rgb="FF7F7F7F"/>
      <name val="Arial"/>
      <family val="2"/>
      <charset val="1"/>
    </font>
    <font>
      <b/>
      <sz val="14"/>
      <name val="Arial"/>
      <family val="2"/>
      <charset val="1"/>
    </font>
    <font>
      <b/>
      <u/>
      <sz val="10"/>
      <name val="Arial"/>
      <family val="2"/>
      <charset val="1"/>
    </font>
    <font>
      <sz val="14"/>
      <name val="Arial"/>
      <family val="2"/>
      <charset val="1"/>
    </font>
    <font>
      <sz val="11"/>
      <name val="Arial"/>
      <family val="2"/>
      <charset val="1"/>
    </font>
    <font>
      <sz val="8"/>
      <color rgb="FFFF0000"/>
      <name val="Arial"/>
      <family val="2"/>
      <charset val="1"/>
    </font>
    <font>
      <b/>
      <sz val="10"/>
      <color rgb="FF000000"/>
      <name val="Arial"/>
      <family val="2"/>
      <charset val="1"/>
    </font>
    <font>
      <sz val="10"/>
      <color rgb="FF000000"/>
      <name val="Arial"/>
      <family val="2"/>
      <charset val="1"/>
    </font>
    <font>
      <b/>
      <sz val="10"/>
      <color rgb="FF000000"/>
      <name val="Arial"/>
      <family val="2"/>
    </font>
    <font>
      <sz val="10"/>
      <color rgb="FF000000"/>
      <name val="Arial"/>
      <family val="2"/>
    </font>
    <font>
      <b/>
      <sz val="8"/>
      <color rgb="FF000000"/>
      <name val="Tahoma"/>
      <family val="2"/>
      <charset val="1"/>
    </font>
    <font>
      <sz val="8"/>
      <color rgb="FF000000"/>
      <name val="Tahoma"/>
      <family val="2"/>
      <charset val="1"/>
    </font>
    <font>
      <sz val="11"/>
      <color rgb="FFFFFFFF"/>
      <name val="Arial"/>
      <family val="2"/>
      <charset val="1"/>
    </font>
    <font>
      <b/>
      <sz val="8"/>
      <color rgb="FFFF0000"/>
      <name val="Arial"/>
      <family val="2"/>
      <charset val="1"/>
    </font>
    <font>
      <b/>
      <sz val="10"/>
      <color rgb="FFFF0000"/>
      <name val="Arial"/>
      <family val="2"/>
      <charset val="1"/>
    </font>
    <font>
      <b/>
      <sz val="12"/>
      <color rgb="FF000000"/>
      <name val="Calibri"/>
      <family val="2"/>
      <charset val="1"/>
    </font>
    <font>
      <b/>
      <sz val="12"/>
      <color rgb="FFFFFFFF"/>
      <name val="Calibri"/>
      <family val="2"/>
      <charset val="1"/>
    </font>
    <font>
      <b/>
      <sz val="12"/>
      <name val="Calibri"/>
      <family val="2"/>
      <charset val="1"/>
    </font>
    <font>
      <b/>
      <sz val="26"/>
      <name val="Calibri"/>
      <family val="2"/>
      <charset val="1"/>
    </font>
    <font>
      <b/>
      <sz val="10"/>
      <name val="Calibri"/>
      <family val="2"/>
      <charset val="1"/>
    </font>
    <font>
      <sz val="12"/>
      <name val="Calibri"/>
      <family val="2"/>
      <charset val="1"/>
    </font>
    <font>
      <b/>
      <sz val="14"/>
      <name val="Calibri"/>
      <family val="2"/>
      <charset val="1"/>
    </font>
    <font>
      <sz val="10"/>
      <name val="Calibri"/>
      <family val="2"/>
      <charset val="1"/>
    </font>
    <font>
      <sz val="10"/>
      <color rgb="FFFFFFFF"/>
      <name val="Calibri"/>
      <family val="2"/>
      <charset val="1"/>
    </font>
    <font>
      <b/>
      <sz val="18"/>
      <name val="Calibri"/>
      <family val="2"/>
      <charset val="1"/>
    </font>
    <font>
      <b/>
      <sz val="10"/>
      <color rgb="FF000000"/>
      <name val="Calibri"/>
      <family val="2"/>
      <charset val="1"/>
    </font>
    <font>
      <sz val="10"/>
      <name val="Arial"/>
      <charset val="1"/>
    </font>
  </fonts>
  <fills count="17">
    <fill>
      <patternFill patternType="none"/>
    </fill>
    <fill>
      <patternFill patternType="gray125"/>
    </fill>
    <fill>
      <patternFill patternType="solid">
        <fgColor rgb="FF595959"/>
        <bgColor rgb="FF404040"/>
      </patternFill>
    </fill>
    <fill>
      <patternFill patternType="solid">
        <fgColor rgb="FFD9D9D9"/>
        <bgColor rgb="FFE6E0EC"/>
      </patternFill>
    </fill>
    <fill>
      <patternFill patternType="solid">
        <fgColor rgb="FFFFFF00"/>
        <bgColor rgb="FFFFFF00"/>
      </patternFill>
    </fill>
    <fill>
      <patternFill patternType="solid">
        <fgColor rgb="FFB9CDE5"/>
        <bgColor rgb="FFBFBFBF"/>
      </patternFill>
    </fill>
    <fill>
      <patternFill patternType="solid">
        <fgColor rgb="FFF2F2F2"/>
        <bgColor rgb="FFFFFFFF"/>
      </patternFill>
    </fill>
    <fill>
      <patternFill patternType="solid">
        <fgColor rgb="FFFFFFFF"/>
        <bgColor rgb="FFF2F2F2"/>
      </patternFill>
    </fill>
    <fill>
      <patternFill patternType="solid">
        <fgColor rgb="FF7F7F7F"/>
        <bgColor rgb="FF969696"/>
      </patternFill>
    </fill>
    <fill>
      <patternFill patternType="solid">
        <fgColor rgb="FFDCE6F2"/>
        <bgColor rgb="FFE6E0EC"/>
      </patternFill>
    </fill>
    <fill>
      <patternFill patternType="solid">
        <fgColor rgb="FFE6E0EC"/>
        <bgColor rgb="FFDCE6F2"/>
      </patternFill>
    </fill>
    <fill>
      <patternFill patternType="solid">
        <fgColor rgb="FFD7E4BD"/>
        <bgColor rgb="FFD9D9D9"/>
      </patternFill>
    </fill>
    <fill>
      <patternFill patternType="solid">
        <fgColor rgb="FF953735"/>
        <bgColor rgb="FF963634"/>
      </patternFill>
    </fill>
    <fill>
      <patternFill patternType="solid">
        <fgColor rgb="FF963634"/>
        <bgColor rgb="FF953735"/>
      </patternFill>
    </fill>
    <fill>
      <patternFill patternType="solid">
        <fgColor rgb="FF800000"/>
        <bgColor rgb="FF800000"/>
      </patternFill>
    </fill>
    <fill>
      <patternFill patternType="solid">
        <fgColor rgb="FFBFBFBF"/>
        <bgColor rgb="FFB9CDE5"/>
      </patternFill>
    </fill>
    <fill>
      <patternFill patternType="solid">
        <fgColor rgb="FFD99694"/>
        <bgColor rgb="FFFF99CC"/>
      </patternFill>
    </fill>
  </fills>
  <borders count="3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rgb="FFFFFFFF"/>
      </top>
      <bottom style="thin">
        <color rgb="FFFFFFFF"/>
      </bottom>
      <diagonal/>
    </border>
    <border>
      <left style="thin">
        <color auto="1"/>
      </left>
      <right style="thin">
        <color auto="1"/>
      </right>
      <top style="thin">
        <color rgb="FFFFFFFF"/>
      </top>
      <bottom style="thin">
        <color rgb="FFFFFFFF"/>
      </bottom>
      <diagonal/>
    </border>
    <border>
      <left style="thin">
        <color auto="1"/>
      </left>
      <right style="thin">
        <color auto="1"/>
      </right>
      <top style="thin">
        <color auto="1"/>
      </top>
      <bottom style="thin">
        <color rgb="FFFFFFFF"/>
      </bottom>
      <diagonal/>
    </border>
  </borders>
  <cellStyleXfs count="7">
    <xf numFmtId="0" fontId="0" fillId="0" borderId="0"/>
    <xf numFmtId="0" fontId="1" fillId="0" borderId="0"/>
    <xf numFmtId="0" fontId="1" fillId="0" borderId="0"/>
    <xf numFmtId="0" fontId="1" fillId="0" borderId="0"/>
    <xf numFmtId="0" fontId="2" fillId="0" borderId="0"/>
    <xf numFmtId="9" fontId="47" fillId="0" borderId="0" applyBorder="0" applyProtection="0"/>
    <xf numFmtId="9" fontId="47" fillId="0" borderId="0" applyBorder="0" applyProtection="0"/>
  </cellStyleXfs>
  <cellXfs count="265">
    <xf numFmtId="0" fontId="0" fillId="0" borderId="0" xfId="0"/>
    <xf numFmtId="0" fontId="3" fillId="0" borderId="0" xfId="0" applyFont="1" applyAlignment="1">
      <alignment vertical="center" wrapText="1"/>
    </xf>
    <xf numFmtId="0" fontId="0" fillId="0" borderId="0" xfId="0" applyAlignment="1">
      <alignment vertical="center"/>
    </xf>
    <xf numFmtId="0" fontId="4" fillId="0" borderId="0" xfId="0" applyFont="1" applyAlignment="1">
      <alignment vertical="center"/>
    </xf>
    <xf numFmtId="0" fontId="5" fillId="2" borderId="1" xfId="0" applyFont="1" applyFill="1" applyBorder="1" applyAlignment="1">
      <alignment horizontal="center" vertical="center" wrapText="1"/>
    </xf>
    <xf numFmtId="0" fontId="6" fillId="2" borderId="2" xfId="0" applyFont="1" applyFill="1" applyBorder="1" applyAlignment="1">
      <alignment vertical="center"/>
    </xf>
    <xf numFmtId="0" fontId="1" fillId="3" borderId="4" xfId="0" applyFont="1" applyFill="1" applyBorder="1" applyAlignment="1">
      <alignment vertical="center" wrapText="1"/>
    </xf>
    <xf numFmtId="0" fontId="0" fillId="4" borderId="1" xfId="0" applyFill="1" applyBorder="1" applyAlignment="1">
      <alignment vertical="center" wrapText="1"/>
    </xf>
    <xf numFmtId="0" fontId="1" fillId="4" borderId="1" xfId="0" applyFont="1" applyFill="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3" fillId="0" borderId="1" xfId="0" applyFont="1" applyBorder="1" applyAlignment="1">
      <alignment vertical="center" wrapText="1"/>
    </xf>
    <xf numFmtId="0" fontId="10" fillId="3" borderId="0" xfId="0" applyFont="1" applyFill="1" applyBorder="1" applyAlignment="1">
      <alignment vertical="center"/>
    </xf>
    <xf numFmtId="0" fontId="0" fillId="3" borderId="0" xfId="0" applyFill="1" applyBorder="1" applyAlignment="1">
      <alignment vertical="center"/>
    </xf>
    <xf numFmtId="0" fontId="3" fillId="3" borderId="5" xfId="0" applyFont="1" applyFill="1" applyBorder="1" applyAlignment="1">
      <alignment vertical="center" wrapText="1"/>
    </xf>
    <xf numFmtId="0" fontId="11" fillId="0" borderId="1" xfId="0" applyFont="1" applyBorder="1" applyAlignment="1">
      <alignment vertical="center" wrapText="1"/>
    </xf>
    <xf numFmtId="0" fontId="0" fillId="3" borderId="6" xfId="0" applyFill="1" applyBorder="1" applyAlignment="1">
      <alignment vertical="center"/>
    </xf>
    <xf numFmtId="0" fontId="3" fillId="0" borderId="0" xfId="0" applyFont="1" applyAlignment="1">
      <alignment vertical="center" wrapText="1"/>
    </xf>
    <xf numFmtId="0" fontId="0" fillId="0" borderId="0" xfId="0" applyAlignment="1">
      <alignment vertical="center"/>
    </xf>
    <xf numFmtId="0" fontId="7" fillId="0" borderId="0" xfId="0" applyFont="1" applyAlignment="1">
      <alignment horizontal="left" vertical="center" textRotation="180"/>
    </xf>
    <xf numFmtId="0" fontId="4" fillId="0" borderId="0" xfId="0" applyFont="1" applyAlignment="1">
      <alignment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12" fillId="0" borderId="1" xfId="0" applyFont="1" applyBorder="1" applyAlignment="1">
      <alignment vertical="center"/>
    </xf>
    <xf numFmtId="0" fontId="12" fillId="0" borderId="1" xfId="0" applyFont="1" applyBorder="1" applyAlignment="1">
      <alignment vertical="center" wrapText="1"/>
    </xf>
    <xf numFmtId="0" fontId="12" fillId="0" borderId="4" xfId="0" applyFont="1" applyBorder="1" applyAlignment="1">
      <alignment vertical="center"/>
    </xf>
    <xf numFmtId="0" fontId="14" fillId="5" borderId="8" xfId="0" applyFont="1" applyFill="1" applyBorder="1" applyAlignment="1">
      <alignment vertical="center" wrapText="1"/>
    </xf>
    <xf numFmtId="0" fontId="14" fillId="5" borderId="9" xfId="0" applyFont="1" applyFill="1" applyBorder="1" applyAlignment="1">
      <alignment vertical="center" wrapText="1"/>
    </xf>
    <xf numFmtId="0" fontId="12" fillId="0" borderId="10" xfId="0" applyFont="1" applyBorder="1" applyAlignment="1">
      <alignment vertical="center" wrapText="1"/>
    </xf>
    <xf numFmtId="0" fontId="12" fillId="0" borderId="0" xfId="0" applyFont="1" applyAlignment="1">
      <alignment vertical="center" wrapText="1"/>
    </xf>
    <xf numFmtId="0" fontId="12" fillId="0" borderId="0" xfId="0" applyFont="1" applyAlignment="1">
      <alignment vertical="center"/>
    </xf>
    <xf numFmtId="0" fontId="14" fillId="5" borderId="10" xfId="0" applyFont="1" applyFill="1" applyBorder="1" applyAlignment="1">
      <alignment vertical="center" wrapText="1"/>
    </xf>
    <xf numFmtId="0" fontId="14" fillId="5" borderId="3" xfId="0" applyFont="1" applyFill="1" applyBorder="1" applyAlignment="1">
      <alignment vertical="center" wrapText="1"/>
    </xf>
    <xf numFmtId="0" fontId="12" fillId="0" borderId="11" xfId="0" applyFont="1" applyBorder="1" applyAlignment="1">
      <alignment vertical="center" wrapText="1"/>
    </xf>
    <xf numFmtId="0" fontId="12" fillId="0" borderId="6" xfId="0" applyFont="1" applyBorder="1" applyAlignment="1">
      <alignment vertical="center" wrapText="1"/>
    </xf>
    <xf numFmtId="0" fontId="0" fillId="2" borderId="1" xfId="0" applyFill="1" applyBorder="1" applyAlignment="1">
      <alignment vertical="center"/>
    </xf>
    <xf numFmtId="0" fontId="16" fillId="3" borderId="1" xfId="0" applyFont="1" applyFill="1" applyBorder="1" applyAlignment="1">
      <alignment vertical="center" wrapText="1"/>
    </xf>
    <xf numFmtId="0" fontId="0" fillId="2" borderId="1" xfId="0" applyFont="1" applyFill="1" applyBorder="1" applyAlignment="1">
      <alignment horizontal="left" vertical="center" wrapText="1"/>
    </xf>
    <xf numFmtId="0" fontId="0" fillId="0" borderId="0" xfId="0" applyFont="1" applyAlignment="1">
      <alignment vertical="center"/>
    </xf>
    <xf numFmtId="0" fontId="17" fillId="3"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8" fillId="0" borderId="0" xfId="0" applyFont="1" applyAlignment="1">
      <alignment vertical="center"/>
    </xf>
    <xf numFmtId="0" fontId="1" fillId="6" borderId="1" xfId="0" applyFont="1" applyFill="1" applyBorder="1" applyAlignment="1">
      <alignment horizontal="left" vertical="center" wrapText="1"/>
    </xf>
    <xf numFmtId="0" fontId="0" fillId="2" borderId="1" xfId="0" applyFill="1" applyBorder="1" applyAlignment="1">
      <alignment horizontal="left" vertical="center" wrapText="1"/>
    </xf>
    <xf numFmtId="0" fontId="1" fillId="0" borderId="1" xfId="0" applyFont="1" applyBorder="1" applyAlignment="1">
      <alignment horizontal="left" vertical="center" wrapText="1"/>
    </xf>
    <xf numFmtId="0" fontId="1" fillId="7" borderId="1" xfId="0" applyFont="1" applyFill="1" applyBorder="1" applyAlignment="1">
      <alignment horizontal="left" vertical="center" wrapText="1"/>
    </xf>
    <xf numFmtId="0" fontId="0" fillId="0" borderId="0" xfId="0" applyAlignment="1">
      <alignment horizontal="left" vertical="center"/>
    </xf>
    <xf numFmtId="0" fontId="16" fillId="0" borderId="1" xfId="0" applyFont="1" applyBorder="1" applyAlignment="1">
      <alignment horizontal="left" vertical="center" wrapText="1"/>
    </xf>
    <xf numFmtId="0" fontId="0" fillId="6"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2" borderId="1" xfId="0" applyFill="1" applyBorder="1" applyAlignment="1">
      <alignment vertical="center" wrapText="1"/>
    </xf>
    <xf numFmtId="0" fontId="0" fillId="0" borderId="1" xfId="0" applyFont="1" applyBorder="1" applyAlignment="1">
      <alignment vertical="center" wrapText="1"/>
    </xf>
    <xf numFmtId="0" fontId="1" fillId="0" borderId="1" xfId="0" applyFont="1" applyBorder="1" applyAlignment="1">
      <alignment vertical="center" wrapText="1"/>
    </xf>
    <xf numFmtId="0" fontId="21" fillId="0" borderId="1" xfId="0" applyFont="1" applyBorder="1" applyAlignment="1">
      <alignment horizontal="left" vertical="center" wrapText="1"/>
    </xf>
    <xf numFmtId="0" fontId="0" fillId="0" borderId="1" xfId="0" applyBorder="1" applyAlignment="1">
      <alignment vertical="center"/>
    </xf>
    <xf numFmtId="0" fontId="21" fillId="6" borderId="1" xfId="0" applyFont="1" applyFill="1" applyBorder="1" applyAlignment="1">
      <alignment horizontal="left" vertical="center" wrapText="1"/>
    </xf>
    <xf numFmtId="0" fontId="10" fillId="0" borderId="1" xfId="0" applyFont="1" applyBorder="1" applyAlignment="1">
      <alignment vertical="center" wrapText="1"/>
    </xf>
    <xf numFmtId="0" fontId="0" fillId="8" borderId="12" xfId="0" applyFill="1" applyBorder="1" applyAlignment="1">
      <alignment horizontal="center" vertical="center"/>
    </xf>
    <xf numFmtId="0" fontId="0" fillId="8" borderId="6" xfId="0" applyFill="1" applyBorder="1" applyAlignment="1">
      <alignment horizontal="center" vertical="center"/>
    </xf>
    <xf numFmtId="0" fontId="23" fillId="6" borderId="13" xfId="0" applyFont="1" applyFill="1" applyBorder="1" applyAlignment="1">
      <alignment vertical="center"/>
    </xf>
    <xf numFmtId="0" fontId="0" fillId="6" borderId="0" xfId="0" applyFill="1" applyBorder="1" applyAlignment="1">
      <alignment vertical="center"/>
    </xf>
    <xf numFmtId="0" fontId="0" fillId="8" borderId="0" xfId="0" applyFill="1" applyBorder="1" applyAlignment="1">
      <alignment horizontal="center" vertical="center"/>
    </xf>
    <xf numFmtId="0" fontId="23" fillId="6" borderId="0" xfId="0" applyFont="1" applyFill="1" applyBorder="1" applyAlignment="1">
      <alignment vertical="center"/>
    </xf>
    <xf numFmtId="0" fontId="0" fillId="6" borderId="14" xfId="0" applyFill="1" applyBorder="1" applyAlignment="1">
      <alignment vertical="center"/>
    </xf>
    <xf numFmtId="0" fontId="16" fillId="6" borderId="13" xfId="0" applyFont="1" applyFill="1" applyBorder="1" applyAlignment="1">
      <alignment vertical="center"/>
    </xf>
    <xf numFmtId="0" fontId="16" fillId="6" borderId="0" xfId="0" applyFont="1" applyFill="1" applyBorder="1" applyAlignment="1">
      <alignment vertical="center" wrapText="1"/>
    </xf>
    <xf numFmtId="0" fontId="16" fillId="0" borderId="0" xfId="0" applyFont="1" applyBorder="1" applyAlignment="1">
      <alignment vertical="center" wrapText="1"/>
    </xf>
    <xf numFmtId="0" fontId="0" fillId="0" borderId="13" xfId="0" applyFont="1" applyBorder="1" applyAlignment="1">
      <alignment vertical="center" wrapText="1"/>
    </xf>
    <xf numFmtId="0" fontId="0" fillId="0" borderId="0" xfId="0" applyBorder="1" applyAlignment="1">
      <alignment vertical="center"/>
    </xf>
    <xf numFmtId="0" fontId="0" fillId="0" borderId="14" xfId="0" applyBorder="1" applyAlignment="1">
      <alignment vertical="center"/>
    </xf>
    <xf numFmtId="0" fontId="0" fillId="8" borderId="13" xfId="0" applyFill="1" applyBorder="1" applyAlignment="1">
      <alignment vertical="center"/>
    </xf>
    <xf numFmtId="0" fontId="0" fillId="8" borderId="0" xfId="0" applyFill="1" applyBorder="1" applyAlignment="1">
      <alignment vertical="center"/>
    </xf>
    <xf numFmtId="0" fontId="0" fillId="8" borderId="14" xfId="0" applyFill="1" applyBorder="1" applyAlignment="1">
      <alignment vertical="center"/>
    </xf>
    <xf numFmtId="0" fontId="16" fillId="6" borderId="13" xfId="0" applyFont="1" applyFill="1" applyBorder="1" applyAlignment="1">
      <alignment vertical="center" wrapText="1"/>
    </xf>
    <xf numFmtId="0" fontId="0" fillId="0" borderId="13"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16" xfId="0" applyBorder="1" applyAlignment="1">
      <alignment vertical="center"/>
    </xf>
    <xf numFmtId="0" fontId="0" fillId="8" borderId="16" xfId="0" applyFill="1" applyBorder="1" applyAlignment="1">
      <alignment vertical="center"/>
    </xf>
    <xf numFmtId="0" fontId="23" fillId="3" borderId="18" xfId="0" applyFont="1"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3" borderId="13" xfId="0" applyFont="1" applyFill="1" applyBorder="1" applyAlignment="1">
      <alignment vertical="center"/>
    </xf>
    <xf numFmtId="0" fontId="0" fillId="3" borderId="14" xfId="0" applyFill="1" applyBorder="1" applyAlignment="1">
      <alignment vertical="center"/>
    </xf>
    <xf numFmtId="0" fontId="16" fillId="6" borderId="22" xfId="0" applyFont="1" applyFill="1" applyBorder="1" applyAlignment="1">
      <alignment vertical="center"/>
    </xf>
    <xf numFmtId="0" fontId="0" fillId="6" borderId="9" xfId="0" applyFill="1" applyBorder="1" applyAlignment="1">
      <alignment vertical="center"/>
    </xf>
    <xf numFmtId="0" fontId="16" fillId="6" borderId="8" xfId="0" applyFont="1" applyFill="1" applyBorder="1" applyAlignment="1">
      <alignment vertical="center"/>
    </xf>
    <xf numFmtId="0" fontId="16" fillId="6" borderId="8" xfId="0" applyFont="1" applyFill="1" applyBorder="1" applyAlignment="1">
      <alignment vertical="center" wrapText="1"/>
    </xf>
    <xf numFmtId="0" fontId="0" fillId="6" borderId="23" xfId="0" applyFill="1" applyBorder="1" applyAlignment="1">
      <alignment vertical="center"/>
    </xf>
    <xf numFmtId="0" fontId="0" fillId="6" borderId="13" xfId="0" applyFont="1" applyFill="1" applyBorder="1" applyAlignment="1">
      <alignment vertical="center"/>
    </xf>
    <xf numFmtId="0" fontId="0" fillId="6" borderId="24" xfId="0" applyFill="1" applyBorder="1" applyAlignment="1">
      <alignment vertical="center"/>
    </xf>
    <xf numFmtId="0" fontId="0" fillId="6" borderId="5" xfId="0" applyFont="1" applyFill="1" applyBorder="1" applyAlignment="1">
      <alignment vertical="center"/>
    </xf>
    <xf numFmtId="0" fontId="0" fillId="6" borderId="25" xfId="0" applyFont="1" applyFill="1" applyBorder="1" applyAlignment="1">
      <alignment vertical="center"/>
    </xf>
    <xf numFmtId="0" fontId="0" fillId="6" borderId="26" xfId="0" applyFill="1" applyBorder="1" applyAlignment="1">
      <alignment vertical="center"/>
    </xf>
    <xf numFmtId="0" fontId="0" fillId="6" borderId="27" xfId="0" applyFont="1" applyFill="1" applyBorder="1" applyAlignment="1">
      <alignment vertical="center"/>
    </xf>
    <xf numFmtId="0" fontId="0" fillId="6" borderId="28"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0" borderId="0" xfId="0" applyAlignment="1">
      <alignment vertical="center" wrapText="1"/>
    </xf>
    <xf numFmtId="0" fontId="0" fillId="0" borderId="0" xfId="0" applyAlignment="1">
      <alignment horizontal="left" vertical="center" wrapText="1"/>
    </xf>
    <xf numFmtId="0" fontId="7" fillId="2" borderId="0" xfId="0" applyFont="1" applyFill="1" applyAlignment="1">
      <alignment vertical="center"/>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7" fillId="0" borderId="0" xfId="0" applyFont="1" applyAlignment="1">
      <alignment vertical="center" wrapText="1"/>
    </xf>
    <xf numFmtId="0" fontId="8" fillId="3" borderId="0" xfId="0" applyFont="1" applyFill="1" applyAlignment="1">
      <alignment vertical="center"/>
    </xf>
    <xf numFmtId="0" fontId="8" fillId="3" borderId="0" xfId="0" applyFont="1" applyFill="1" applyAlignment="1">
      <alignment vertical="center" wrapText="1"/>
    </xf>
    <xf numFmtId="0" fontId="24" fillId="3" borderId="0" xfId="0" applyFont="1" applyFill="1" applyAlignment="1">
      <alignment horizontal="left" vertical="center" wrapText="1"/>
    </xf>
    <xf numFmtId="0" fontId="24" fillId="3" borderId="0" xfId="0" applyFont="1" applyFill="1" applyAlignment="1">
      <alignment horizontal="right" vertical="center" wrapText="1"/>
    </xf>
    <xf numFmtId="0" fontId="0" fillId="3" borderId="0" xfId="0" applyFont="1" applyFill="1" applyAlignment="1">
      <alignment horizontal="right" vertical="center" wrapText="1"/>
    </xf>
    <xf numFmtId="0" fontId="0" fillId="3" borderId="0" xfId="0" applyFill="1" applyAlignment="1">
      <alignment vertical="center" wrapText="1"/>
    </xf>
    <xf numFmtId="0" fontId="0" fillId="0" borderId="0" xfId="0" applyAlignment="1">
      <alignment vertical="center" wrapText="1"/>
    </xf>
    <xf numFmtId="0" fontId="3" fillId="4" borderId="2" xfId="0" applyFont="1" applyFill="1" applyBorder="1" applyAlignment="1">
      <alignment horizontal="left" vertical="center" wrapText="1"/>
    </xf>
    <xf numFmtId="0" fontId="8" fillId="4" borderId="10" xfId="0" applyFont="1" applyFill="1" applyBorder="1" applyAlignment="1">
      <alignment horizontal="right" vertical="center" wrapText="1"/>
    </xf>
    <xf numFmtId="0" fontId="0" fillId="4" borderId="3" xfId="0" applyFont="1" applyFill="1" applyBorder="1" applyAlignment="1">
      <alignment horizontal="right" vertical="center" wrapText="1"/>
    </xf>
    <xf numFmtId="0" fontId="0" fillId="2" borderId="0" xfId="0" applyFill="1" applyAlignment="1">
      <alignment vertical="center" wrapText="1"/>
    </xf>
    <xf numFmtId="0" fontId="0"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6"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9" borderId="4" xfId="0" applyFont="1" applyFill="1" applyBorder="1" applyAlignment="1">
      <alignment horizontal="center" vertical="center" wrapText="1"/>
    </xf>
    <xf numFmtId="0" fontId="1" fillId="0" borderId="10" xfId="0" applyFont="1" applyBorder="1" applyAlignment="1">
      <alignment vertical="center" wrapText="1"/>
    </xf>
    <xf numFmtId="0" fontId="1" fillId="6" borderId="11" xfId="0" applyFont="1" applyFill="1" applyBorder="1" applyAlignment="1">
      <alignment horizontal="left" vertical="center" wrapText="1"/>
    </xf>
    <xf numFmtId="0" fontId="0" fillId="0" borderId="10" xfId="0"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164" fontId="16" fillId="0" borderId="1" xfId="0" applyNumberFormat="1" applyFont="1" applyBorder="1" applyAlignment="1">
      <alignment vertical="center" wrapText="1"/>
    </xf>
    <xf numFmtId="0" fontId="0" fillId="9" borderId="1" xfId="0" applyFill="1" applyBorder="1" applyAlignment="1">
      <alignment horizontal="center" vertical="center" wrapText="1"/>
    </xf>
    <xf numFmtId="0" fontId="1" fillId="0" borderId="10" xfId="0" applyFont="1" applyBorder="1" applyAlignment="1">
      <alignment horizontal="left" vertical="center" wrapText="1"/>
    </xf>
    <xf numFmtId="0" fontId="0" fillId="10" borderId="1" xfId="0" applyFont="1" applyFill="1" applyBorder="1" applyAlignment="1">
      <alignment horizontal="center" vertical="center" wrapText="1"/>
    </xf>
    <xf numFmtId="0" fontId="16" fillId="0" borderId="1" xfId="0" applyFont="1" applyBorder="1" applyAlignment="1">
      <alignment vertical="center" wrapText="1"/>
    </xf>
    <xf numFmtId="0" fontId="0" fillId="10" borderId="0" xfId="0" applyFill="1" applyAlignment="1">
      <alignment horizontal="center" vertical="center" wrapText="1"/>
    </xf>
    <xf numFmtId="0" fontId="0" fillId="10" borderId="11" xfId="0" applyFill="1" applyBorder="1" applyAlignment="1">
      <alignment horizontal="center" vertical="center" wrapText="1"/>
    </xf>
    <xf numFmtId="0" fontId="27" fillId="0" borderId="1" xfId="0" applyFont="1" applyBorder="1" applyAlignment="1">
      <alignment vertical="center" wrapText="1"/>
    </xf>
    <xf numFmtId="0" fontId="1" fillId="11" borderId="7" xfId="0" applyFont="1" applyFill="1" applyBorder="1" applyAlignment="1">
      <alignment horizontal="center" vertical="center" wrapText="1"/>
    </xf>
    <xf numFmtId="0" fontId="0" fillId="11" borderId="1" xfId="0" applyFill="1" applyBorder="1" applyAlignment="1">
      <alignment horizontal="center" vertical="center" wrapText="1"/>
    </xf>
    <xf numFmtId="0" fontId="0" fillId="2" borderId="0" xfId="0" applyFill="1" applyAlignment="1">
      <alignment horizontal="left" vertical="center" wrapText="1"/>
    </xf>
    <xf numFmtId="0" fontId="0" fillId="10" borderId="7"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1" fillId="11" borderId="1" xfId="0" applyFont="1" applyFill="1" applyBorder="1" applyAlignment="1">
      <alignment horizontal="center" vertical="center" wrapText="1"/>
    </xf>
    <xf numFmtId="164" fontId="29" fillId="0" borderId="1" xfId="0" applyNumberFormat="1" applyFont="1" applyBorder="1" applyAlignment="1">
      <alignment vertical="center" wrapText="1"/>
    </xf>
    <xf numFmtId="0" fontId="33" fillId="12" borderId="0" xfId="0" applyFont="1" applyFill="1"/>
    <xf numFmtId="0" fontId="6" fillId="12" borderId="0" xfId="0" applyFont="1" applyFill="1"/>
    <xf numFmtId="0" fontId="0" fillId="8" borderId="19" xfId="0" applyFont="1" applyFill="1" applyBorder="1" applyAlignment="1">
      <alignment horizontal="center" vertical="center"/>
    </xf>
    <xf numFmtId="0" fontId="0" fillId="6" borderId="0" xfId="0" applyFont="1" applyFill="1" applyBorder="1" applyAlignment="1">
      <alignment vertical="center"/>
    </xf>
    <xf numFmtId="0" fontId="0" fillId="8" borderId="0" xfId="0" applyFont="1" applyFill="1" applyBorder="1" applyAlignment="1">
      <alignment horizontal="center" vertical="center"/>
    </xf>
    <xf numFmtId="0" fontId="0" fillId="6" borderId="14" xfId="0" applyFont="1" applyFill="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8" borderId="13" xfId="0" applyFont="1" applyFill="1" applyBorder="1" applyAlignment="1">
      <alignment vertical="center"/>
    </xf>
    <xf numFmtId="0" fontId="0" fillId="8" borderId="0" xfId="0" applyFont="1" applyFill="1" applyBorder="1" applyAlignment="1">
      <alignment vertical="center"/>
    </xf>
    <xf numFmtId="0" fontId="0" fillId="8" borderId="14" xfId="0" applyFont="1" applyFill="1" applyBorder="1" applyAlignment="1">
      <alignment vertical="center"/>
    </xf>
    <xf numFmtId="0" fontId="1"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xf>
    <xf numFmtId="0" fontId="0" fillId="8" borderId="16" xfId="0" applyFont="1" applyFill="1" applyBorder="1" applyAlignment="1">
      <alignment vertical="center"/>
    </xf>
    <xf numFmtId="0" fontId="1" fillId="0" borderId="0" xfId="0" applyFont="1" applyBorder="1" applyAlignment="1">
      <alignment vertical="center"/>
    </xf>
    <xf numFmtId="0" fontId="0" fillId="8" borderId="16" xfId="0" applyFont="1" applyFill="1" applyBorder="1" applyAlignment="1">
      <alignment horizontal="center" vertical="center"/>
    </xf>
    <xf numFmtId="0" fontId="3" fillId="4" borderId="2" xfId="0" applyFont="1" applyFill="1" applyBorder="1" applyAlignment="1">
      <alignment horizontal="right" vertical="center" wrapText="1"/>
    </xf>
    <xf numFmtId="0" fontId="6" fillId="13" borderId="0" xfId="0" applyFont="1" applyFill="1"/>
    <xf numFmtId="0" fontId="8" fillId="3" borderId="0" xfId="0" applyFont="1" applyFill="1" applyBorder="1" applyAlignment="1">
      <alignment horizontal="left" vertical="center" wrapText="1"/>
    </xf>
    <xf numFmtId="0" fontId="0" fillId="0" borderId="10" xfId="0" applyFont="1" applyBorder="1" applyAlignment="1">
      <alignment vertical="center" wrapText="1"/>
    </xf>
    <xf numFmtId="0" fontId="0" fillId="0" borderId="10" xfId="0" applyBorder="1" applyAlignment="1">
      <alignment vertical="center" wrapText="1"/>
    </xf>
    <xf numFmtId="164" fontId="16" fillId="0" borderId="1" xfId="0" applyNumberFormat="1" applyFont="1" applyBorder="1" applyAlignment="1">
      <alignment horizontal="left" vertical="center" wrapText="1"/>
    </xf>
    <xf numFmtId="0" fontId="16" fillId="0" borderId="1" xfId="0" applyFont="1" applyBorder="1" applyAlignment="1">
      <alignment vertical="top" wrapText="1"/>
    </xf>
    <xf numFmtId="0" fontId="1" fillId="6" borderId="11" xfId="0" applyFont="1" applyFill="1" applyBorder="1" applyAlignment="1">
      <alignment horizontal="center" vertical="center" wrapText="1"/>
    </xf>
    <xf numFmtId="165" fontId="27" fillId="0" borderId="1" xfId="0" applyNumberFormat="1" applyFont="1" applyBorder="1" applyAlignment="1">
      <alignment horizontal="left" vertical="center" wrapText="1"/>
    </xf>
    <xf numFmtId="0" fontId="3" fillId="4" borderId="2" xfId="0" applyFont="1" applyFill="1" applyBorder="1" applyAlignment="1">
      <alignment vertical="center" wrapText="1"/>
    </xf>
    <xf numFmtId="0" fontId="2" fillId="0" borderId="0" xfId="4" applyFont="1" applyAlignment="1">
      <alignment horizontal="center" vertical="center"/>
    </xf>
    <xf numFmtId="0" fontId="36" fillId="0" borderId="0" xfId="4" applyFont="1" applyAlignment="1">
      <alignment vertical="center"/>
    </xf>
    <xf numFmtId="0" fontId="2" fillId="0" borderId="0" xfId="4" applyFont="1"/>
    <xf numFmtId="0" fontId="37" fillId="14" borderId="10" xfId="4" applyFont="1" applyFill="1" applyBorder="1" applyAlignment="1">
      <alignment horizontal="center" vertical="center" wrapText="1"/>
    </xf>
    <xf numFmtId="0" fontId="37" fillId="14" borderId="2" xfId="4" applyFont="1" applyFill="1" applyBorder="1" applyAlignment="1">
      <alignment horizontal="center" vertical="center" wrapText="1"/>
    </xf>
    <xf numFmtId="0" fontId="37" fillId="14" borderId="3" xfId="4" applyFont="1" applyFill="1" applyBorder="1" applyAlignment="1">
      <alignment horizontal="center" vertical="center" wrapText="1"/>
    </xf>
    <xf numFmtId="0" fontId="37" fillId="14" borderId="1" xfId="4" applyFont="1" applyFill="1" applyBorder="1" applyAlignment="1">
      <alignment horizontal="center" vertical="center" wrapText="1"/>
    </xf>
    <xf numFmtId="0" fontId="2" fillId="0" borderId="0" xfId="4" applyFont="1" applyAlignment="1">
      <alignment vertical="center"/>
    </xf>
    <xf numFmtId="0" fontId="38" fillId="15" borderId="27" xfId="4" applyFont="1" applyFill="1" applyBorder="1" applyAlignment="1">
      <alignment horizontal="center" vertical="center" wrapText="1"/>
    </xf>
    <xf numFmtId="0" fontId="39" fillId="15" borderId="26" xfId="4" applyFont="1" applyFill="1" applyBorder="1" applyAlignment="1">
      <alignment horizontal="center" wrapText="1"/>
    </xf>
    <xf numFmtId="0" fontId="38" fillId="0" borderId="35" xfId="4" applyFont="1" applyBorder="1" applyAlignment="1">
      <alignment horizontal="center" vertical="center" wrapText="1"/>
    </xf>
    <xf numFmtId="0" fontId="40" fillId="0" borderId="1" xfId="4" applyFont="1" applyBorder="1" applyAlignment="1">
      <alignment horizontal="center" vertical="center" wrapText="1"/>
    </xf>
    <xf numFmtId="0" fontId="40" fillId="0" borderId="10" xfId="4" applyFont="1" applyBorder="1" applyAlignment="1">
      <alignment horizontal="center" vertical="center" wrapText="1"/>
    </xf>
    <xf numFmtId="0" fontId="40" fillId="0" borderId="36" xfId="4" applyFont="1" applyBorder="1" applyAlignment="1">
      <alignment horizontal="center" vertical="center" textRotation="180" wrapText="1"/>
    </xf>
    <xf numFmtId="0" fontId="40" fillId="0" borderId="3" xfId="4" applyFont="1" applyBorder="1" applyAlignment="1">
      <alignment horizontal="center" vertical="center" wrapText="1"/>
    </xf>
    <xf numFmtId="0" fontId="41" fillId="15" borderId="10" xfId="4" applyFont="1" applyFill="1" applyBorder="1" applyAlignment="1">
      <alignment horizontal="center" vertical="center"/>
    </xf>
    <xf numFmtId="0" fontId="42" fillId="15" borderId="3" xfId="4" applyFont="1" applyFill="1" applyBorder="1" applyAlignment="1">
      <alignment horizontal="left" wrapText="1"/>
    </xf>
    <xf numFmtId="0" fontId="41" fillId="15" borderId="3" xfId="4" applyFont="1" applyFill="1" applyBorder="1" applyAlignment="1">
      <alignment horizontal="center" vertical="center" wrapText="1"/>
    </xf>
    <xf numFmtId="0" fontId="43" fillId="15" borderId="1" xfId="4" applyFont="1" applyFill="1" applyBorder="1" applyAlignment="1">
      <alignment horizontal="center" vertical="center" wrapText="1"/>
    </xf>
    <xf numFmtId="0" fontId="43" fillId="15" borderId="10" xfId="4" applyFont="1" applyFill="1" applyBorder="1" applyAlignment="1">
      <alignment horizontal="center" vertical="center" wrapText="1"/>
    </xf>
    <xf numFmtId="0" fontId="41" fillId="15" borderId="1" xfId="4" applyFont="1" applyFill="1" applyBorder="1" applyAlignment="1">
      <alignment horizontal="center" vertical="center" textRotation="180" wrapText="1"/>
    </xf>
    <xf numFmtId="0" fontId="43" fillId="15" borderId="3" xfId="4" applyFont="1" applyFill="1" applyBorder="1" applyAlignment="1">
      <alignment horizontal="center" vertical="center" wrapText="1"/>
    </xf>
    <xf numFmtId="0" fontId="1" fillId="0" borderId="1" xfId="2" applyFont="1" applyBorder="1" applyAlignment="1">
      <alignment vertical="center"/>
    </xf>
    <xf numFmtId="0" fontId="1" fillId="0" borderId="1" xfId="2" applyFont="1" applyBorder="1" applyAlignment="1">
      <alignment vertical="center" wrapText="1"/>
    </xf>
    <xf numFmtId="0" fontId="43" fillId="0" borderId="37" xfId="4" applyFont="1" applyBorder="1" applyAlignment="1">
      <alignment horizontal="center" vertical="center" wrapText="1"/>
    </xf>
    <xf numFmtId="0" fontId="44" fillId="12" borderId="1" xfId="4" applyFont="1" applyFill="1" applyBorder="1" applyAlignment="1">
      <alignment horizontal="center" vertical="center" wrapText="1"/>
    </xf>
    <xf numFmtId="0" fontId="44" fillId="12" borderId="10" xfId="4" applyFont="1" applyFill="1" applyBorder="1" applyAlignment="1">
      <alignment horizontal="center" vertical="center" wrapText="1"/>
    </xf>
    <xf numFmtId="0" fontId="43" fillId="0" borderId="37" xfId="4" applyFont="1" applyBorder="1" applyAlignment="1">
      <alignment horizontal="center" vertical="center" textRotation="180" wrapText="1"/>
    </xf>
    <xf numFmtId="0" fontId="43" fillId="0" borderId="3" xfId="4" applyFont="1" applyBorder="1" applyAlignment="1">
      <alignment horizontal="center" vertical="center" wrapText="1"/>
    </xf>
    <xf numFmtId="0" fontId="43" fillId="0" borderId="1" xfId="4" applyFont="1" applyBorder="1" applyAlignment="1">
      <alignment horizontal="center" vertical="center" wrapText="1"/>
    </xf>
    <xf numFmtId="0" fontId="43" fillId="0" borderId="36" xfId="4" applyFont="1" applyBorder="1" applyAlignment="1">
      <alignment horizontal="center" vertical="center" wrapText="1"/>
    </xf>
    <xf numFmtId="0" fontId="44" fillId="0" borderId="1" xfId="4" applyFont="1" applyBorder="1" applyAlignment="1">
      <alignment horizontal="center" vertical="center" wrapText="1"/>
    </xf>
    <xf numFmtId="0" fontId="44" fillId="0" borderId="10" xfId="4" applyFont="1" applyBorder="1" applyAlignment="1">
      <alignment horizontal="center" vertical="center" wrapText="1"/>
    </xf>
    <xf numFmtId="0" fontId="43" fillId="0" borderId="36" xfId="4" applyFont="1" applyBorder="1" applyAlignment="1">
      <alignment horizontal="center" vertical="center" textRotation="180" wrapText="1"/>
    </xf>
    <xf numFmtId="0" fontId="44" fillId="15" borderId="1" xfId="4" applyFont="1" applyFill="1" applyBorder="1" applyAlignment="1">
      <alignment horizontal="center" vertical="center" wrapText="1"/>
    </xf>
    <xf numFmtId="0" fontId="44" fillId="15" borderId="10" xfId="4" applyFont="1" applyFill="1" applyBorder="1" applyAlignment="1">
      <alignment horizontal="center" vertical="center" wrapText="1"/>
    </xf>
    <xf numFmtId="0" fontId="43" fillId="0" borderId="7" xfId="4" applyFont="1" applyBorder="1" applyAlignment="1">
      <alignment horizontal="center" vertical="center" wrapText="1"/>
    </xf>
    <xf numFmtId="0" fontId="43" fillId="0" borderId="7" xfId="4" applyFont="1" applyBorder="1" applyAlignment="1">
      <alignment horizontal="center" vertical="center" textRotation="180" wrapText="1"/>
    </xf>
    <xf numFmtId="0" fontId="43" fillId="16" borderId="3" xfId="4" applyFont="1" applyFill="1" applyBorder="1" applyAlignment="1">
      <alignment horizontal="center" vertical="center" wrapText="1"/>
    </xf>
    <xf numFmtId="0" fontId="41" fillId="15" borderId="10" xfId="4" applyFont="1" applyFill="1" applyBorder="1" applyAlignment="1">
      <alignment horizontal="center" vertical="center" textRotation="180" wrapText="1"/>
    </xf>
    <xf numFmtId="0" fontId="38" fillId="15" borderId="2" xfId="4" applyFont="1" applyFill="1" applyBorder="1" applyAlignment="1">
      <alignment horizontal="left" vertical="center" wrapText="1"/>
    </xf>
    <xf numFmtId="0" fontId="41" fillId="15" borderId="1" xfId="4" applyFont="1" applyFill="1" applyBorder="1" applyAlignment="1">
      <alignment horizontal="center" vertical="center" wrapText="1"/>
    </xf>
    <xf numFmtId="0" fontId="45" fillId="15" borderId="3" xfId="4" applyFont="1" applyFill="1" applyBorder="1" applyAlignment="1">
      <alignment horizontal="center" wrapText="1"/>
    </xf>
    <xf numFmtId="0" fontId="43" fillId="0" borderId="1" xfId="4" applyFont="1" applyBorder="1" applyAlignment="1">
      <alignment horizontal="center" vertical="center" wrapText="1"/>
    </xf>
    <xf numFmtId="0" fontId="40" fillId="0" borderId="11" xfId="4" applyFont="1" applyBorder="1" applyAlignment="1">
      <alignment horizontal="left" vertical="center" wrapText="1"/>
    </xf>
    <xf numFmtId="0" fontId="43" fillId="0" borderId="10" xfId="4" applyFont="1" applyBorder="1" applyAlignment="1">
      <alignment horizontal="center" vertical="center" wrapText="1"/>
    </xf>
    <xf numFmtId="0" fontId="40" fillId="0" borderId="1" xfId="4" applyFont="1" applyBorder="1" applyAlignment="1">
      <alignment horizontal="left" vertical="center" wrapText="1"/>
    </xf>
    <xf numFmtId="0" fontId="43" fillId="0" borderId="1" xfId="4" applyFont="1" applyBorder="1" applyAlignment="1">
      <alignment horizontal="center" vertical="center"/>
    </xf>
    <xf numFmtId="0" fontId="46" fillId="0" borderId="1" xfId="4" applyFont="1" applyBorder="1" applyAlignment="1">
      <alignment horizontal="left" vertical="center"/>
    </xf>
    <xf numFmtId="0" fontId="43" fillId="0" borderId="4" xfId="4" applyFont="1" applyBorder="1" applyAlignment="1">
      <alignment horizontal="center" vertical="center"/>
    </xf>
    <xf numFmtId="0" fontId="40" fillId="0" borderId="4" xfId="4" applyFont="1" applyBorder="1" applyAlignment="1">
      <alignment horizontal="left" vertical="center" wrapText="1"/>
    </xf>
    <xf numFmtId="0" fontId="43" fillId="0" borderId="11" xfId="4" applyFont="1" applyBorder="1" applyAlignment="1">
      <alignment horizontal="center" vertical="center"/>
    </xf>
    <xf numFmtId="0" fontId="46" fillId="0" borderId="0" xfId="4" applyFont="1" applyAlignment="1">
      <alignment vertical="center"/>
    </xf>
    <xf numFmtId="0" fontId="40" fillId="0" borderId="2" xfId="4" applyFont="1" applyBorder="1" applyAlignment="1">
      <alignment horizontal="left" vertical="center" wrapText="1"/>
    </xf>
    <xf numFmtId="0" fontId="7" fillId="2" borderId="2" xfId="0" applyFont="1" applyFill="1" applyBorder="1" applyAlignment="1">
      <alignment horizontal="center" vertical="center" textRotation="180"/>
    </xf>
    <xf numFmtId="0" fontId="7" fillId="2" borderId="3" xfId="0" applyFont="1" applyFill="1" applyBorder="1" applyAlignment="1">
      <alignment horizontal="center" vertical="center" textRotation="180"/>
    </xf>
    <xf numFmtId="0" fontId="7" fillId="0" borderId="0" xfId="0" applyFont="1" applyBorder="1" applyAlignment="1">
      <alignment horizontal="center" vertical="center" textRotation="180"/>
    </xf>
    <xf numFmtId="0" fontId="12" fillId="3" borderId="7" xfId="0" applyFont="1" applyFill="1" applyBorder="1" applyAlignment="1">
      <alignment horizontal="left" vertical="center" wrapText="1"/>
    </xf>
    <xf numFmtId="0" fontId="15" fillId="0" borderId="1" xfId="0" applyFont="1" applyBorder="1" applyAlignment="1">
      <alignment horizontal="center" vertical="center"/>
    </xf>
    <xf numFmtId="0" fontId="0" fillId="3" borderId="21" xfId="0" applyFont="1" applyFill="1" applyBorder="1" applyAlignment="1">
      <alignment horizontal="left" vertical="center" wrapText="1"/>
    </xf>
    <xf numFmtId="0" fontId="16" fillId="6" borderId="29" xfId="0" applyFont="1" applyFill="1" applyBorder="1" applyAlignment="1">
      <alignment horizontal="center" vertical="center"/>
    </xf>
    <xf numFmtId="0" fontId="16" fillId="6" borderId="30" xfId="0" applyFont="1" applyFill="1" applyBorder="1" applyAlignment="1">
      <alignment horizontal="center" vertical="center"/>
    </xf>
    <xf numFmtId="0" fontId="0" fillId="6" borderId="31" xfId="0" applyFont="1" applyFill="1" applyBorder="1" applyAlignment="1">
      <alignment horizontal="center" vertical="center"/>
    </xf>
    <xf numFmtId="0" fontId="22" fillId="0" borderId="1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3" fillId="6" borderId="15" xfId="0" applyFont="1" applyFill="1" applyBorder="1" applyAlignment="1">
      <alignment horizontal="center" vertical="center"/>
    </xf>
    <xf numFmtId="0" fontId="0" fillId="6" borderId="16" xfId="0" applyFill="1" applyBorder="1" applyAlignment="1">
      <alignment horizontal="center" vertical="center"/>
    </xf>
    <xf numFmtId="0" fontId="25" fillId="6" borderId="1" xfId="0" applyFont="1" applyFill="1" applyBorder="1" applyAlignment="1">
      <alignment horizontal="center" vertical="center" wrapText="1"/>
    </xf>
    <xf numFmtId="0" fontId="0" fillId="4" borderId="4" xfId="0" applyFill="1" applyBorder="1" applyAlignment="1">
      <alignment horizontal="center" vertical="center" wrapText="1"/>
    </xf>
    <xf numFmtId="0" fontId="1" fillId="0" borderId="1" xfId="0" applyFont="1" applyBorder="1" applyAlignment="1">
      <alignment horizontal="left" vertical="center" wrapText="1"/>
    </xf>
    <xf numFmtId="0" fontId="1" fillId="6" borderId="1" xfId="0" applyFont="1" applyFill="1" applyBorder="1" applyAlignment="1">
      <alignment horizontal="left" vertical="center" wrapText="1"/>
    </xf>
    <xf numFmtId="0" fontId="16" fillId="0" borderId="1" xfId="0" applyFont="1" applyBorder="1" applyAlignment="1">
      <alignment horizontal="left" vertical="center" wrapText="1"/>
    </xf>
    <xf numFmtId="0" fontId="0" fillId="4" borderId="4"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3" fillId="4" borderId="10" xfId="0" applyFont="1" applyFill="1" applyBorder="1" applyAlignment="1">
      <alignment horizontal="left" vertical="center" wrapText="1"/>
    </xf>
    <xf numFmtId="0" fontId="1" fillId="0" borderId="1" xfId="0" applyFont="1" applyBorder="1" applyAlignment="1">
      <alignment vertical="center" wrapText="1"/>
    </xf>
    <xf numFmtId="0" fontId="27" fillId="0" borderId="1" xfId="0" applyFont="1" applyBorder="1" applyAlignment="1">
      <alignment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0" fillId="6" borderId="16" xfId="0" applyFont="1" applyFill="1" applyBorder="1" applyAlignment="1">
      <alignment horizontal="center" vertical="center"/>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 fillId="0" borderId="4"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vertical="center" wrapText="1"/>
    </xf>
    <xf numFmtId="0" fontId="16" fillId="0" borderId="1" xfId="0" applyFont="1" applyBorder="1" applyAlignment="1">
      <alignment vertical="center" wrapText="1"/>
    </xf>
    <xf numFmtId="0" fontId="8" fillId="3" borderId="6" xfId="0" applyFont="1" applyFill="1" applyBorder="1" applyAlignment="1">
      <alignment horizontal="left" vertical="center" wrapText="1"/>
    </xf>
    <xf numFmtId="0" fontId="8" fillId="3" borderId="6" xfId="0" applyFont="1" applyFill="1" applyBorder="1" applyAlignment="1">
      <alignment horizontal="left" vertical="center"/>
    </xf>
    <xf numFmtId="0" fontId="37" fillId="14" borderId="10" xfId="4" applyFont="1" applyFill="1" applyBorder="1" applyAlignment="1">
      <alignment horizontal="center" vertical="center" wrapText="1"/>
    </xf>
    <xf numFmtId="0" fontId="37" fillId="14" borderId="3" xfId="4" applyFont="1" applyFill="1" applyBorder="1" applyAlignment="1">
      <alignment horizontal="center" vertical="center" wrapText="1"/>
    </xf>
    <xf numFmtId="0" fontId="37" fillId="14" borderId="1" xfId="4" applyFont="1" applyFill="1" applyBorder="1" applyAlignment="1">
      <alignment horizontal="center" vertical="center" wrapText="1"/>
    </xf>
  </cellXfs>
  <cellStyles count="7">
    <cellStyle name="Normale" xfId="0" builtinId="0"/>
    <cellStyle name="Normale 2" xfId="1"/>
    <cellStyle name="Normale 2 2" xfId="2"/>
    <cellStyle name="Normale 3" xfId="3"/>
    <cellStyle name="Normale 4" xfId="4"/>
    <cellStyle name="Percentuale 2" xfId="5"/>
    <cellStyle name="Percentuale 3" xfId="6"/>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53735"/>
      <rgbColor rgb="FFF2F2F2"/>
      <rgbColor rgb="FFDCE6F2"/>
      <rgbColor rgb="FF660066"/>
      <rgbColor rgb="FFD99694"/>
      <rgbColor rgb="FF0066CC"/>
      <rgbColor rgb="FFB9CDE5"/>
      <rgbColor rgb="FF000080"/>
      <rgbColor rgb="FFFF00FF"/>
      <rgbColor rgb="FFFFFF00"/>
      <rgbColor rgb="FF00FFFF"/>
      <rgbColor rgb="FF800080"/>
      <rgbColor rgb="FF800000"/>
      <rgbColor rgb="FF008080"/>
      <rgbColor rgb="FF0000FF"/>
      <rgbColor rgb="FF00CCFF"/>
      <rgbColor rgb="FFE6E0EC"/>
      <rgbColor rgb="FFD7E4BD"/>
      <rgbColor rgb="FFFFFF99"/>
      <rgbColor rgb="FF99CCFF"/>
      <rgbColor rgb="FFFF99CC"/>
      <rgbColor rgb="FFCC99FF"/>
      <rgbColor rgb="FFD9D9D9"/>
      <rgbColor rgb="FF3366FF"/>
      <rgbColor rgb="FF33CCCC"/>
      <rgbColor rgb="FF99CC00"/>
      <rgbColor rgb="FFFFCC00"/>
      <rgbColor rgb="FFFF9900"/>
      <rgbColor rgb="FFFF6600"/>
      <rgbColor rgb="FF595959"/>
      <rgbColor rgb="FF969696"/>
      <rgbColor rgb="FF003366"/>
      <rgbColor rgb="FF00B050"/>
      <rgbColor rgb="FF003300"/>
      <rgbColor rgb="FF333300"/>
      <rgbColor rgb="FF993300"/>
      <rgbColor rgb="FF963634"/>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285750</xdr:colOff>
      <xdr:row>8</xdr:row>
      <xdr:rowOff>1495425</xdr:rowOff>
    </xdr:to>
    <xdr:sp macro="" textlink="">
      <xdr:nvSpPr>
        <xdr:cNvPr id="105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5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5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4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4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4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4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4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3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3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3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3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6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6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6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6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6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6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6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6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6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5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5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5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5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5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2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2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2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2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2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2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2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2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3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2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2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2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2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3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3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3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3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3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4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4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4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4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4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5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5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6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7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7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7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7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7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7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7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7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7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7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8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8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8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8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8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8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8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8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8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8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9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9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9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9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9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9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9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9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9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09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10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10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10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10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10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10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10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10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10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10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11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11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11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285750</xdr:colOff>
      <xdr:row>8</xdr:row>
      <xdr:rowOff>1495425</xdr:rowOff>
    </xdr:to>
    <xdr:sp macro="" textlink="">
      <xdr:nvSpPr>
        <xdr:cNvPr id="111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685800</xdr:colOff>
      <xdr:row>29</xdr:row>
      <xdr:rowOff>152400</xdr:rowOff>
    </xdr:to>
    <xdr:sp macro="" textlink="">
      <xdr:nvSpPr>
        <xdr:cNvPr id="210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0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0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0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0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9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9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9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9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9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8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8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8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8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8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7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7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7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7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7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6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6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6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6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6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5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5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5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5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5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3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3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3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3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3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3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3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2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2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2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2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2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2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2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2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1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1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1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1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1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1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1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1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1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1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0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1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1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1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1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1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1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1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1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1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1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3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4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4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5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5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5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5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5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6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6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6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6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6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7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7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7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7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7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8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8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8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8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8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9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9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9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9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09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0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0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0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0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3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3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4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4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4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4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4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4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4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4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4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4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5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5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5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5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5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5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5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5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5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5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6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6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6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6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6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6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6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6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6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6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7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7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7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7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7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7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7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7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7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7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8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8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8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8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8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8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8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8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8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8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9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9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9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9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9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9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9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9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9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19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0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0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0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0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0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0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0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0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0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0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1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1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1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1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1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1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1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1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1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1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2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2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2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2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2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2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2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2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3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3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3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3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3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3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3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3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3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4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4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4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4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4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4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4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4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4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4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5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5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5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5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5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5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5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685800</xdr:colOff>
      <xdr:row>29</xdr:row>
      <xdr:rowOff>152400</xdr:rowOff>
    </xdr:to>
    <xdr:sp macro="" textlink="">
      <xdr:nvSpPr>
        <xdr:cNvPr id="225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1552575</xdr:colOff>
      <xdr:row>7</xdr:row>
      <xdr:rowOff>2343150</xdr:rowOff>
    </xdr:to>
    <xdr:sp macro="" textlink="">
      <xdr:nvSpPr>
        <xdr:cNvPr id="309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9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8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8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8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8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8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7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7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7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0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0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9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9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9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9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9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9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9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1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1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1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1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1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1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1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1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1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1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2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2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2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2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2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2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2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2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7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7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7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7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7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8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8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8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8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8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09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0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0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0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0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0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0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0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0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1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1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1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1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1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1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1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1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1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1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2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1552575</xdr:colOff>
      <xdr:row>7</xdr:row>
      <xdr:rowOff>2343150</xdr:rowOff>
    </xdr:to>
    <xdr:sp macro="" textlink="">
      <xdr:nvSpPr>
        <xdr:cNvPr id="312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733425</xdr:colOff>
      <xdr:row>36</xdr:row>
      <xdr:rowOff>0</xdr:rowOff>
    </xdr:to>
    <xdr:sp macro="" textlink="">
      <xdr:nvSpPr>
        <xdr:cNvPr id="410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410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410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410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409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411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410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410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410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1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1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1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1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1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1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1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1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1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1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2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2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2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2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2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2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2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2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3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733425</xdr:colOff>
      <xdr:row>36</xdr:row>
      <xdr:rowOff>0</xdr:rowOff>
    </xdr:to>
    <xdr:sp macro="" textlink="">
      <xdr:nvSpPr>
        <xdr:cNvPr id="409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AMK31"/>
  <sheetViews>
    <sheetView view="pageLayout" topLeftCell="A18" zoomScaleNormal="75" workbookViewId="0">
      <selection activeCell="A9" sqref="A9"/>
    </sheetView>
  </sheetViews>
  <sheetFormatPr defaultRowHeight="20.25" outlineLevelCol="1" x14ac:dyDescent="0.2"/>
  <cols>
    <col min="1" max="1" width="85" style="1" customWidth="1"/>
    <col min="2" max="2" width="54.42578125" style="2" customWidth="1" outlineLevel="1"/>
    <col min="3" max="3" width="5" style="3" customWidth="1"/>
    <col min="4" max="4" width="45.85546875" style="2" customWidth="1" outlineLevel="1"/>
    <col min="5" max="5" width="4.7109375" style="3" customWidth="1"/>
    <col min="6" max="1025" width="11.42578125" style="2" customWidth="1"/>
  </cols>
  <sheetData>
    <row r="1" spans="1:5" ht="39.950000000000003" customHeight="1" x14ac:dyDescent="0.2">
      <c r="A1" s="4" t="s">
        <v>0</v>
      </c>
      <c r="B1" s="5"/>
      <c r="C1" s="224" t="s">
        <v>1</v>
      </c>
      <c r="D1" s="5"/>
      <c r="E1" s="225" t="s">
        <v>2</v>
      </c>
    </row>
    <row r="2" spans="1:5" ht="171.75" customHeight="1" x14ac:dyDescent="0.2">
      <c r="A2" s="6" t="s">
        <v>3</v>
      </c>
      <c r="B2" s="7" t="str">
        <f>A3</f>
        <v>A) Acquisizione e progressione del personale</v>
      </c>
      <c r="C2" s="224"/>
      <c r="D2" s="8" t="s">
        <v>4</v>
      </c>
      <c r="E2" s="225"/>
    </row>
    <row r="3" spans="1:5" ht="27" customHeight="1" x14ac:dyDescent="0.2">
      <c r="A3" s="9" t="s">
        <v>5</v>
      </c>
      <c r="B3" s="7" t="str">
        <f>A9</f>
        <v>B) Contratti pubblici: affidamento di lavori, servizi e forniture</v>
      </c>
      <c r="C3" s="224"/>
      <c r="D3" s="8" t="s">
        <v>6</v>
      </c>
      <c r="E3" s="225"/>
    </row>
    <row r="4" spans="1:5" ht="52.5" customHeight="1" x14ac:dyDescent="0.2">
      <c r="A4" s="10" t="s">
        <v>7</v>
      </c>
      <c r="B4" s="7" t="str">
        <f>A18</f>
        <v xml:space="preserve">D) Provvedimenti ampliativi della sfera giuridica dei destinatari con effetto economico diretto ed immediato per il destinatario </v>
      </c>
      <c r="C4" s="224"/>
      <c r="D4" s="8" t="s">
        <v>8</v>
      </c>
      <c r="E4" s="225"/>
    </row>
    <row r="5" spans="1:5" ht="42" customHeight="1" x14ac:dyDescent="0.2">
      <c r="A5" s="11" t="s">
        <v>9</v>
      </c>
      <c r="B5" s="8" t="str">
        <f>A24</f>
        <v xml:space="preserve">F) Promozione del sistema economico </v>
      </c>
      <c r="C5" s="224"/>
      <c r="D5" s="12"/>
      <c r="E5" s="225"/>
    </row>
    <row r="6" spans="1:5" ht="24.95" customHeight="1" x14ac:dyDescent="0.2">
      <c r="A6" s="11" t="s">
        <v>10</v>
      </c>
      <c r="B6" s="13"/>
      <c r="C6" s="224"/>
      <c r="D6" s="12"/>
      <c r="E6" s="225"/>
    </row>
    <row r="7" spans="1:5" ht="24.95" customHeight="1" x14ac:dyDescent="0.2">
      <c r="A7" s="11" t="s">
        <v>11</v>
      </c>
      <c r="B7" s="13"/>
      <c r="C7" s="224"/>
      <c r="D7" s="12"/>
      <c r="E7" s="225"/>
    </row>
    <row r="8" spans="1:5" ht="24.95" customHeight="1" x14ac:dyDescent="0.2">
      <c r="A8" s="14"/>
      <c r="B8" s="13"/>
      <c r="C8" s="224"/>
      <c r="D8" s="13"/>
      <c r="E8" s="225"/>
    </row>
    <row r="9" spans="1:5" ht="24.95" customHeight="1" x14ac:dyDescent="0.2">
      <c r="A9" s="9" t="s">
        <v>12</v>
      </c>
      <c r="B9" s="13"/>
      <c r="C9" s="224"/>
      <c r="D9" s="13"/>
      <c r="E9" s="225"/>
    </row>
    <row r="10" spans="1:5" ht="17.25" customHeight="1" x14ac:dyDescent="0.2">
      <c r="A10" s="10" t="s">
        <v>13</v>
      </c>
      <c r="B10" s="13"/>
      <c r="C10" s="224"/>
      <c r="D10" s="13"/>
      <c r="E10" s="225"/>
    </row>
    <row r="11" spans="1:5" ht="24.95" customHeight="1" x14ac:dyDescent="0.2">
      <c r="A11" s="11" t="s">
        <v>14</v>
      </c>
      <c r="B11" s="13"/>
      <c r="C11" s="224"/>
      <c r="D11" s="13"/>
      <c r="E11" s="225"/>
    </row>
    <row r="12" spans="1:5" ht="24.95" customHeight="1" x14ac:dyDescent="0.2">
      <c r="A12" s="11" t="s">
        <v>15</v>
      </c>
      <c r="B12" s="13"/>
      <c r="C12" s="224"/>
      <c r="D12" s="13"/>
      <c r="E12" s="225"/>
    </row>
    <row r="13" spans="1:5" ht="24.95" customHeight="1" x14ac:dyDescent="0.2">
      <c r="A13" s="11" t="s">
        <v>16</v>
      </c>
      <c r="B13" s="13"/>
      <c r="C13" s="224"/>
      <c r="D13" s="13"/>
      <c r="E13" s="225"/>
    </row>
    <row r="14" spans="1:5" ht="24.95" customHeight="1" x14ac:dyDescent="0.2">
      <c r="A14" s="11" t="s">
        <v>17</v>
      </c>
      <c r="B14" s="13"/>
      <c r="C14" s="224"/>
      <c r="D14" s="13"/>
      <c r="E14" s="225"/>
    </row>
    <row r="15" spans="1:5" ht="24.95" customHeight="1" x14ac:dyDescent="0.2">
      <c r="A15" s="11" t="s">
        <v>18</v>
      </c>
      <c r="B15" s="13"/>
      <c r="C15" s="224"/>
      <c r="D15" s="13"/>
      <c r="E15" s="225"/>
    </row>
    <row r="16" spans="1:5" ht="24.95" customHeight="1" x14ac:dyDescent="0.2">
      <c r="A16" s="11" t="s">
        <v>19</v>
      </c>
      <c r="B16" s="13"/>
      <c r="C16" s="224"/>
      <c r="D16" s="13"/>
      <c r="E16" s="225"/>
    </row>
    <row r="17" spans="1:5" ht="24.95" customHeight="1" x14ac:dyDescent="0.2">
      <c r="A17" s="14"/>
      <c r="B17" s="13"/>
      <c r="C17" s="224"/>
      <c r="D17" s="13"/>
      <c r="E17" s="225"/>
    </row>
    <row r="18" spans="1:5" ht="43.5" customHeight="1" x14ac:dyDescent="0.2">
      <c r="A18" s="9" t="s">
        <v>20</v>
      </c>
      <c r="B18" s="13"/>
      <c r="C18" s="224"/>
      <c r="D18" s="13"/>
      <c r="E18" s="225"/>
    </row>
    <row r="19" spans="1:5" ht="15.75" customHeight="1" x14ac:dyDescent="0.2">
      <c r="A19" s="10" t="s">
        <v>21</v>
      </c>
      <c r="B19" s="13"/>
      <c r="C19" s="224"/>
      <c r="D19" s="13"/>
      <c r="E19" s="225"/>
    </row>
    <row r="20" spans="1:5" ht="24.95" customHeight="1" x14ac:dyDescent="0.2">
      <c r="A20" s="11" t="s">
        <v>22</v>
      </c>
      <c r="B20" s="13"/>
      <c r="C20" s="224"/>
      <c r="D20" s="13"/>
      <c r="E20" s="225"/>
    </row>
    <row r="21" spans="1:5" ht="15.75" customHeight="1" x14ac:dyDescent="0.2">
      <c r="A21" s="10" t="s">
        <v>23</v>
      </c>
      <c r="B21" s="13"/>
      <c r="C21" s="224"/>
      <c r="D21" s="13"/>
      <c r="E21" s="225"/>
    </row>
    <row r="22" spans="1:5" ht="24.95" customHeight="1" x14ac:dyDescent="0.2">
      <c r="A22" s="11" t="s">
        <v>24</v>
      </c>
      <c r="B22" s="13"/>
      <c r="C22" s="224"/>
      <c r="D22" s="13"/>
      <c r="E22" s="225"/>
    </row>
    <row r="23" spans="1:5" ht="24.95" customHeight="1" x14ac:dyDescent="0.2">
      <c r="A23" s="14"/>
      <c r="B23" s="13"/>
      <c r="C23" s="224"/>
      <c r="D23" s="13"/>
      <c r="E23" s="225"/>
    </row>
    <row r="24" spans="1:5" ht="24.95" customHeight="1" x14ac:dyDescent="0.2">
      <c r="A24" s="9" t="s">
        <v>25</v>
      </c>
      <c r="B24" s="13"/>
      <c r="C24" s="224"/>
      <c r="D24" s="13"/>
      <c r="E24" s="225"/>
    </row>
    <row r="25" spans="1:5" ht="24.95" customHeight="1" x14ac:dyDescent="0.2">
      <c r="A25" s="15" t="s">
        <v>26</v>
      </c>
      <c r="B25" s="13"/>
      <c r="C25" s="224"/>
      <c r="D25" s="13"/>
      <c r="E25" s="225"/>
    </row>
    <row r="26" spans="1:5" ht="33.75" customHeight="1" x14ac:dyDescent="0.2">
      <c r="A26" s="11" t="s">
        <v>27</v>
      </c>
      <c r="B26" s="16"/>
      <c r="C26" s="224"/>
      <c r="D26" s="16"/>
      <c r="E26" s="225"/>
    </row>
    <row r="27" spans="1:5" s="18" customFormat="1" ht="24.95" customHeight="1" x14ac:dyDescent="0.2">
      <c r="A27" s="17"/>
      <c r="C27" s="19"/>
      <c r="E27" s="226"/>
    </row>
    <row r="28" spans="1:5" s="18" customFormat="1" ht="24.95" customHeight="1" x14ac:dyDescent="0.2">
      <c r="A28" s="17"/>
      <c r="C28" s="19"/>
      <c r="E28" s="226"/>
    </row>
    <row r="29" spans="1:5" s="18" customFormat="1" ht="24.95" customHeight="1" x14ac:dyDescent="0.2">
      <c r="A29" s="17"/>
      <c r="C29" s="19"/>
      <c r="E29" s="226"/>
    </row>
    <row r="30" spans="1:5" s="18" customFormat="1" ht="24.95" customHeight="1" x14ac:dyDescent="0.2">
      <c r="A30" s="17"/>
      <c r="C30" s="19"/>
      <c r="E30" s="226"/>
    </row>
    <row r="31" spans="1:5" s="18" customFormat="1" x14ac:dyDescent="0.2">
      <c r="A31" s="17"/>
      <c r="C31" s="20"/>
      <c r="E31" s="20"/>
    </row>
  </sheetData>
  <mergeCells count="3">
    <mergeCell ref="C1:C26"/>
    <mergeCell ref="E1:E26"/>
    <mergeCell ref="E27:E30"/>
  </mergeCells>
  <pageMargins left="0.17" right="0.75" top="0.34" bottom="0.35" header="0.17" footer="0.17"/>
  <pageSetup paperSize="9" scale="58" firstPageNumber="0" orientation="landscape" horizontalDpi="300" verticalDpi="300" r:id="rId1"/>
  <headerFooter>
    <oddHeader>&amp;C&amp;F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WhiteSpace="0" view="pageLayout" topLeftCell="A67" zoomScaleNormal="90" workbookViewId="0">
      <selection sqref="A1:H74"/>
    </sheetView>
  </sheetViews>
  <sheetFormatPr defaultRowHeight="12.75" x14ac:dyDescent="0.2"/>
  <cols>
    <col min="1" max="1" width="66.7109375" customWidth="1"/>
    <col min="2" max="2" width="2.28515625" customWidth="1"/>
    <col min="3" max="3" width="2.140625" customWidth="1"/>
    <col min="4" max="4" width="56.7109375" customWidth="1"/>
    <col min="5" max="5" width="2.28515625" customWidth="1"/>
    <col min="6" max="6" width="2.140625" customWidth="1"/>
    <col min="7" max="7" width="56.7109375" customWidth="1"/>
    <col min="8" max="8" width="2.28515625" customWidth="1"/>
    <col min="9" max="1025" width="11.42578125" customWidth="1"/>
  </cols>
  <sheetData>
    <row r="1" spans="1:8" ht="14.25" x14ac:dyDescent="0.2">
      <c r="A1" s="143" t="str">
        <f>'1. Aree di rischio '!A20</f>
        <v>D.01 Erogazione di incentivi, sovvenzioni e contributi finanziari a privati</v>
      </c>
      <c r="B1" s="144"/>
      <c r="C1" s="144"/>
      <c r="D1" s="144"/>
      <c r="E1" s="144"/>
      <c r="F1" s="144"/>
      <c r="G1" s="144"/>
      <c r="H1" s="144"/>
    </row>
    <row r="2" spans="1:8" ht="12.75" customHeight="1" x14ac:dyDescent="0.2">
      <c r="A2" s="249" t="s">
        <v>379</v>
      </c>
      <c r="B2" s="249"/>
      <c r="C2" s="145"/>
      <c r="D2" s="250" t="s">
        <v>380</v>
      </c>
      <c r="E2" s="250"/>
      <c r="F2" s="145"/>
      <c r="G2" s="251" t="s">
        <v>381</v>
      </c>
      <c r="H2" s="251"/>
    </row>
    <row r="3" spans="1:8" x14ac:dyDescent="0.2">
      <c r="A3" s="249"/>
      <c r="B3" s="249"/>
      <c r="C3" s="159"/>
      <c r="D3" s="250"/>
      <c r="E3" s="250"/>
      <c r="F3" s="159"/>
      <c r="G3" s="251"/>
      <c r="H3" s="251"/>
    </row>
    <row r="4" spans="1:8" x14ac:dyDescent="0.2">
      <c r="A4" s="61" t="s">
        <v>263</v>
      </c>
      <c r="B4" s="146"/>
      <c r="C4" s="147"/>
      <c r="D4" s="64" t="s">
        <v>264</v>
      </c>
      <c r="E4" s="146"/>
      <c r="F4" s="147"/>
      <c r="G4" s="64"/>
      <c r="H4" s="148"/>
    </row>
    <row r="5" spans="1:8" ht="102" x14ac:dyDescent="0.2">
      <c r="A5" s="66" t="s">
        <v>265</v>
      </c>
      <c r="B5" s="146"/>
      <c r="C5" s="147"/>
      <c r="D5" s="67" t="s">
        <v>266</v>
      </c>
      <c r="E5" s="146"/>
      <c r="F5" s="147"/>
      <c r="G5" s="67" t="s">
        <v>267</v>
      </c>
      <c r="H5" s="148"/>
    </row>
    <row r="6" spans="1:8" x14ac:dyDescent="0.2">
      <c r="A6" s="69" t="s">
        <v>268</v>
      </c>
      <c r="B6" s="149"/>
      <c r="C6" s="147"/>
      <c r="D6" s="149" t="s">
        <v>269</v>
      </c>
      <c r="E6" s="149"/>
      <c r="F6" s="147"/>
      <c r="G6" s="149" t="s">
        <v>270</v>
      </c>
      <c r="H6" s="150">
        <v>1</v>
      </c>
    </row>
    <row r="7" spans="1:8" x14ac:dyDescent="0.2">
      <c r="A7" s="69" t="s">
        <v>375</v>
      </c>
      <c r="B7" s="149">
        <v>2</v>
      </c>
      <c r="C7" s="147"/>
      <c r="D7" s="149" t="s">
        <v>272</v>
      </c>
      <c r="E7" s="149"/>
      <c r="F7" s="147"/>
      <c r="G7" s="149" t="s">
        <v>273</v>
      </c>
      <c r="H7" s="150"/>
    </row>
    <row r="8" spans="1:8" x14ac:dyDescent="0.2">
      <c r="A8" s="69" t="s">
        <v>376</v>
      </c>
      <c r="B8" s="149"/>
      <c r="C8" s="147"/>
      <c r="D8" s="149" t="s">
        <v>275</v>
      </c>
      <c r="E8" s="149">
        <v>3</v>
      </c>
      <c r="F8" s="147"/>
      <c r="G8" s="149" t="s">
        <v>276</v>
      </c>
      <c r="H8" s="150"/>
    </row>
    <row r="9" spans="1:8" ht="25.5" x14ac:dyDescent="0.2">
      <c r="A9" s="69" t="s">
        <v>277</v>
      </c>
      <c r="B9" s="149"/>
      <c r="C9" s="147"/>
      <c r="D9" s="149" t="s">
        <v>278</v>
      </c>
      <c r="E9" s="149"/>
      <c r="F9" s="147"/>
      <c r="G9" s="149" t="s">
        <v>279</v>
      </c>
      <c r="H9" s="150"/>
    </row>
    <row r="10" spans="1:8" x14ac:dyDescent="0.2">
      <c r="A10" s="69" t="s">
        <v>280</v>
      </c>
      <c r="B10" s="149"/>
      <c r="C10" s="147"/>
      <c r="D10" s="149" t="s">
        <v>281</v>
      </c>
      <c r="E10" s="149"/>
      <c r="F10" s="147"/>
      <c r="G10" s="149" t="s">
        <v>282</v>
      </c>
      <c r="H10" s="150"/>
    </row>
    <row r="11" spans="1:8" x14ac:dyDescent="0.2">
      <c r="A11" s="151"/>
      <c r="B11" s="152"/>
      <c r="C11" s="152"/>
      <c r="D11" s="152"/>
      <c r="E11" s="152"/>
      <c r="F11" s="152"/>
      <c r="G11" s="152"/>
      <c r="H11" s="153"/>
    </row>
    <row r="12" spans="1:8" x14ac:dyDescent="0.2">
      <c r="A12" s="61" t="s">
        <v>283</v>
      </c>
      <c r="B12" s="146"/>
      <c r="C12" s="152"/>
      <c r="D12" s="64" t="s">
        <v>284</v>
      </c>
      <c r="E12" s="146"/>
      <c r="F12" s="152"/>
      <c r="G12" s="236"/>
      <c r="H12" s="236"/>
    </row>
    <row r="13" spans="1:8" ht="76.5" x14ac:dyDescent="0.2">
      <c r="A13" s="75" t="s">
        <v>285</v>
      </c>
      <c r="B13" s="146"/>
      <c r="C13" s="152"/>
      <c r="D13" s="67" t="s">
        <v>286</v>
      </c>
      <c r="E13" s="146"/>
      <c r="F13" s="152"/>
      <c r="G13" s="236"/>
      <c r="H13" s="236"/>
    </row>
    <row r="14" spans="1:8" x14ac:dyDescent="0.2">
      <c r="A14" s="76" t="s">
        <v>287</v>
      </c>
      <c r="B14" s="149"/>
      <c r="C14" s="152"/>
      <c r="D14" s="149" t="s">
        <v>288</v>
      </c>
      <c r="E14" s="149">
        <v>1</v>
      </c>
      <c r="F14" s="152"/>
      <c r="G14" s="236"/>
      <c r="H14" s="236"/>
    </row>
    <row r="15" spans="1:8" x14ac:dyDescent="0.2">
      <c r="A15" s="76" t="s">
        <v>289</v>
      </c>
      <c r="B15" s="149">
        <v>5</v>
      </c>
      <c r="C15" s="152"/>
      <c r="D15" s="149" t="s">
        <v>290</v>
      </c>
      <c r="E15" s="149"/>
      <c r="F15" s="152"/>
      <c r="G15" s="236"/>
      <c r="H15" s="236"/>
    </row>
    <row r="16" spans="1:8" x14ac:dyDescent="0.2">
      <c r="A16" s="151"/>
      <c r="B16" s="152"/>
      <c r="C16" s="152"/>
      <c r="D16" s="152"/>
      <c r="E16" s="152"/>
      <c r="F16" s="152"/>
      <c r="G16" s="236"/>
      <c r="H16" s="236"/>
    </row>
    <row r="17" spans="1:8" x14ac:dyDescent="0.2">
      <c r="A17" s="61" t="s">
        <v>291</v>
      </c>
      <c r="B17" s="146"/>
      <c r="C17" s="152"/>
      <c r="D17" s="64" t="s">
        <v>292</v>
      </c>
      <c r="E17" s="146"/>
      <c r="F17" s="152"/>
      <c r="G17" s="236"/>
      <c r="H17" s="236"/>
    </row>
    <row r="18" spans="1:8" ht="38.25" x14ac:dyDescent="0.2">
      <c r="A18" s="75" t="s">
        <v>293</v>
      </c>
      <c r="B18" s="146"/>
      <c r="C18" s="152"/>
      <c r="D18" s="67" t="s">
        <v>294</v>
      </c>
      <c r="E18" s="146"/>
      <c r="F18" s="152"/>
      <c r="G18" s="236"/>
      <c r="H18" s="236"/>
    </row>
    <row r="19" spans="1:8" x14ac:dyDescent="0.2">
      <c r="A19" s="76" t="s">
        <v>295</v>
      </c>
      <c r="B19" s="149"/>
      <c r="C19" s="152"/>
      <c r="D19" s="149" t="s">
        <v>288</v>
      </c>
      <c r="E19" s="149">
        <v>0</v>
      </c>
      <c r="F19" s="152"/>
      <c r="G19" s="236"/>
      <c r="H19" s="236"/>
    </row>
    <row r="20" spans="1:8" x14ac:dyDescent="0.2">
      <c r="A20" s="76" t="s">
        <v>296</v>
      </c>
      <c r="B20" s="149">
        <v>3</v>
      </c>
      <c r="C20" s="152"/>
      <c r="D20" s="149" t="s">
        <v>297</v>
      </c>
      <c r="E20" s="149"/>
      <c r="F20" s="152"/>
      <c r="G20" s="236"/>
      <c r="H20" s="236"/>
    </row>
    <row r="21" spans="1:8" x14ac:dyDescent="0.2">
      <c r="A21" s="76" t="s">
        <v>298</v>
      </c>
      <c r="B21" s="149"/>
      <c r="C21" s="152"/>
      <c r="D21" s="149" t="s">
        <v>299</v>
      </c>
      <c r="E21" s="149"/>
      <c r="F21" s="152"/>
      <c r="G21" s="236"/>
      <c r="H21" s="236"/>
    </row>
    <row r="22" spans="1:8" x14ac:dyDescent="0.2">
      <c r="A22" s="76"/>
      <c r="B22" s="149"/>
      <c r="C22" s="152"/>
      <c r="D22" s="149" t="s">
        <v>300</v>
      </c>
      <c r="E22" s="149"/>
      <c r="F22" s="152"/>
      <c r="G22" s="236"/>
      <c r="H22" s="236"/>
    </row>
    <row r="23" spans="1:8" x14ac:dyDescent="0.2">
      <c r="A23" s="76"/>
      <c r="B23" s="149"/>
      <c r="C23" s="152"/>
      <c r="D23" s="149" t="s">
        <v>301</v>
      </c>
      <c r="E23" s="149"/>
      <c r="F23" s="152"/>
      <c r="G23" s="236"/>
      <c r="H23" s="236"/>
    </row>
    <row r="24" spans="1:8" x14ac:dyDescent="0.2">
      <c r="A24" s="76"/>
      <c r="B24" s="149"/>
      <c r="C24" s="152"/>
      <c r="D24" s="77" t="s">
        <v>302</v>
      </c>
      <c r="E24" s="77"/>
      <c r="F24" s="152"/>
      <c r="G24" s="236"/>
      <c r="H24" s="236"/>
    </row>
    <row r="25" spans="1:8" x14ac:dyDescent="0.2">
      <c r="A25" s="151"/>
      <c r="B25" s="152"/>
      <c r="C25" s="152"/>
      <c r="D25" s="152"/>
      <c r="E25" s="152"/>
      <c r="F25" s="152"/>
      <c r="G25" s="236"/>
      <c r="H25" s="236"/>
    </row>
    <row r="26" spans="1:8" x14ac:dyDescent="0.2">
      <c r="A26" s="61" t="s">
        <v>303</v>
      </c>
      <c r="B26" s="146"/>
      <c r="C26" s="152"/>
      <c r="D26" s="64" t="s">
        <v>304</v>
      </c>
      <c r="E26" s="146"/>
      <c r="F26" s="152"/>
      <c r="G26" s="236"/>
      <c r="H26" s="236"/>
    </row>
    <row r="27" spans="1:8" ht="51" x14ac:dyDescent="0.2">
      <c r="A27" s="75" t="s">
        <v>305</v>
      </c>
      <c r="B27" s="146"/>
      <c r="C27" s="152"/>
      <c r="D27" s="67" t="s">
        <v>306</v>
      </c>
      <c r="E27" s="146"/>
      <c r="F27" s="152"/>
      <c r="G27" s="236"/>
      <c r="H27" s="236"/>
    </row>
    <row r="28" spans="1:8" x14ac:dyDescent="0.2">
      <c r="A28" s="76" t="s">
        <v>307</v>
      </c>
      <c r="B28" s="149"/>
      <c r="C28" s="152"/>
      <c r="D28" s="149" t="s">
        <v>308</v>
      </c>
      <c r="E28" s="149"/>
      <c r="F28" s="152"/>
      <c r="G28" s="236"/>
      <c r="H28" s="236"/>
    </row>
    <row r="29" spans="1:8" ht="25.5" x14ac:dyDescent="0.2">
      <c r="A29" s="69" t="s">
        <v>309</v>
      </c>
      <c r="B29" s="149"/>
      <c r="C29" s="152"/>
      <c r="D29" s="149" t="s">
        <v>378</v>
      </c>
      <c r="E29" s="149"/>
      <c r="F29" s="152"/>
      <c r="G29" s="236"/>
      <c r="H29" s="236"/>
    </row>
    <row r="30" spans="1:8" ht="25.5" x14ac:dyDescent="0.2">
      <c r="A30" s="69" t="s">
        <v>311</v>
      </c>
      <c r="B30" s="149">
        <v>5</v>
      </c>
      <c r="C30" s="152"/>
      <c r="D30" s="155" t="s">
        <v>312</v>
      </c>
      <c r="E30" s="149"/>
      <c r="F30" s="152"/>
      <c r="G30" s="236"/>
      <c r="H30" s="236"/>
    </row>
    <row r="31" spans="1:8" x14ac:dyDescent="0.2">
      <c r="A31" s="76"/>
      <c r="B31" s="149"/>
      <c r="C31" s="152"/>
      <c r="D31" s="149" t="s">
        <v>313</v>
      </c>
      <c r="E31" s="149"/>
      <c r="F31" s="152"/>
      <c r="G31" s="236"/>
      <c r="H31" s="236"/>
    </row>
    <row r="32" spans="1:8" x14ac:dyDescent="0.2">
      <c r="A32" s="76"/>
      <c r="B32" s="149"/>
      <c r="C32" s="152"/>
      <c r="D32" s="149" t="s">
        <v>314</v>
      </c>
      <c r="E32" s="149">
        <v>5</v>
      </c>
      <c r="F32" s="152"/>
      <c r="G32" s="236"/>
      <c r="H32" s="236"/>
    </row>
    <row r="33" spans="1:8" x14ac:dyDescent="0.2">
      <c r="A33" s="151"/>
      <c r="B33" s="152"/>
      <c r="C33" s="152"/>
      <c r="D33" s="152"/>
      <c r="E33" s="152"/>
      <c r="F33" s="152"/>
      <c r="G33" s="236"/>
      <c r="H33" s="236"/>
    </row>
    <row r="34" spans="1:8" x14ac:dyDescent="0.2">
      <c r="A34" s="61" t="s">
        <v>315</v>
      </c>
      <c r="B34" s="146"/>
      <c r="C34" s="152"/>
      <c r="D34" s="252"/>
      <c r="E34" s="252"/>
      <c r="F34" s="252"/>
      <c r="G34" s="236"/>
      <c r="H34" s="236"/>
    </row>
    <row r="35" spans="1:8" ht="51" x14ac:dyDescent="0.2">
      <c r="A35" s="75" t="s">
        <v>316</v>
      </c>
      <c r="B35" s="146"/>
      <c r="C35" s="152"/>
      <c r="D35" s="252"/>
      <c r="E35" s="252"/>
      <c r="F35" s="252"/>
      <c r="G35" s="236"/>
      <c r="H35" s="236"/>
    </row>
    <row r="36" spans="1:8" x14ac:dyDescent="0.2">
      <c r="A36" s="76" t="s">
        <v>288</v>
      </c>
      <c r="B36" s="149"/>
      <c r="C36" s="152"/>
      <c r="D36" s="252"/>
      <c r="E36" s="252"/>
      <c r="F36" s="252"/>
      <c r="G36" s="236"/>
      <c r="H36" s="236"/>
    </row>
    <row r="37" spans="1:8" x14ac:dyDescent="0.2">
      <c r="A37" s="78" t="s">
        <v>290</v>
      </c>
      <c r="B37" s="156">
        <v>5</v>
      </c>
      <c r="C37" s="157"/>
      <c r="D37" s="252"/>
      <c r="E37" s="252"/>
      <c r="F37" s="252"/>
      <c r="G37" s="236"/>
      <c r="H37" s="236"/>
    </row>
    <row r="38" spans="1:8" ht="14.25" x14ac:dyDescent="0.2">
      <c r="A38" s="143" t="str">
        <f>'1. Aree di rischio '!A22</f>
        <v xml:space="preserve">D.02 Benzina regionale </v>
      </c>
      <c r="B38" s="144"/>
      <c r="C38" s="144"/>
      <c r="D38" s="144"/>
      <c r="E38" s="144"/>
      <c r="F38" s="144"/>
      <c r="G38" s="144"/>
      <c r="H38" s="144"/>
    </row>
    <row r="39" spans="1:8" ht="12.75" customHeight="1" x14ac:dyDescent="0.2">
      <c r="A39" s="249" t="s">
        <v>379</v>
      </c>
      <c r="B39" s="249"/>
      <c r="C39" s="145"/>
      <c r="D39" s="250" t="s">
        <v>380</v>
      </c>
      <c r="E39" s="250"/>
      <c r="F39" s="145"/>
      <c r="G39" s="251" t="s">
        <v>381</v>
      </c>
      <c r="H39" s="251"/>
    </row>
    <row r="40" spans="1:8" x14ac:dyDescent="0.2">
      <c r="A40" s="249"/>
      <c r="B40" s="249"/>
      <c r="C40" s="159"/>
      <c r="D40" s="250"/>
      <c r="E40" s="250"/>
      <c r="F40" s="159"/>
      <c r="G40" s="251"/>
      <c r="H40" s="251"/>
    </row>
    <row r="41" spans="1:8" x14ac:dyDescent="0.2">
      <c r="A41" s="61" t="s">
        <v>263</v>
      </c>
      <c r="B41" s="146"/>
      <c r="C41" s="147"/>
      <c r="D41" s="64" t="s">
        <v>264</v>
      </c>
      <c r="E41" s="146"/>
      <c r="F41" s="147"/>
      <c r="G41" s="64"/>
      <c r="H41" s="148"/>
    </row>
    <row r="42" spans="1:8" ht="102" x14ac:dyDescent="0.2">
      <c r="A42" s="66" t="s">
        <v>265</v>
      </c>
      <c r="B42" s="146"/>
      <c r="C42" s="147"/>
      <c r="D42" s="67" t="s">
        <v>266</v>
      </c>
      <c r="E42" s="146"/>
      <c r="F42" s="147"/>
      <c r="G42" s="67" t="s">
        <v>267</v>
      </c>
      <c r="H42" s="148"/>
    </row>
    <row r="43" spans="1:8" x14ac:dyDescent="0.2">
      <c r="A43" s="69" t="s">
        <v>268</v>
      </c>
      <c r="B43" s="149"/>
      <c r="C43" s="147"/>
      <c r="D43" s="149" t="s">
        <v>269</v>
      </c>
      <c r="E43" s="149"/>
      <c r="F43" s="147"/>
      <c r="G43" s="149" t="s">
        <v>270</v>
      </c>
      <c r="H43" s="150"/>
    </row>
    <row r="44" spans="1:8" x14ac:dyDescent="0.2">
      <c r="A44" s="69" t="s">
        <v>375</v>
      </c>
      <c r="B44" s="149">
        <v>2</v>
      </c>
      <c r="C44" s="147"/>
      <c r="D44" s="149" t="s">
        <v>272</v>
      </c>
      <c r="E44" s="149">
        <v>2</v>
      </c>
      <c r="F44" s="147"/>
      <c r="G44" s="149" t="s">
        <v>273</v>
      </c>
      <c r="H44" s="150">
        <v>2</v>
      </c>
    </row>
    <row r="45" spans="1:8" x14ac:dyDescent="0.2">
      <c r="A45" s="69" t="s">
        <v>376</v>
      </c>
      <c r="B45" s="149"/>
      <c r="C45" s="147"/>
      <c r="D45" s="149" t="s">
        <v>275</v>
      </c>
      <c r="E45" s="149"/>
      <c r="F45" s="147"/>
      <c r="G45" s="149" t="s">
        <v>276</v>
      </c>
      <c r="H45" s="150"/>
    </row>
    <row r="46" spans="1:8" ht="25.5" x14ac:dyDescent="0.2">
      <c r="A46" s="69" t="s">
        <v>277</v>
      </c>
      <c r="B46" s="149"/>
      <c r="C46" s="147"/>
      <c r="D46" s="149" t="s">
        <v>278</v>
      </c>
      <c r="E46" s="149"/>
      <c r="F46" s="147"/>
      <c r="G46" s="149" t="s">
        <v>279</v>
      </c>
      <c r="H46" s="150"/>
    </row>
    <row r="47" spans="1:8" x14ac:dyDescent="0.2">
      <c r="A47" s="69" t="s">
        <v>280</v>
      </c>
      <c r="B47" s="149"/>
      <c r="C47" s="147"/>
      <c r="D47" s="149" t="s">
        <v>281</v>
      </c>
      <c r="E47" s="149"/>
      <c r="F47" s="147"/>
      <c r="G47" s="149" t="s">
        <v>282</v>
      </c>
      <c r="H47" s="150"/>
    </row>
    <row r="48" spans="1:8" x14ac:dyDescent="0.2">
      <c r="A48" s="151"/>
      <c r="B48" s="152"/>
      <c r="C48" s="152"/>
      <c r="D48" s="152"/>
      <c r="E48" s="152"/>
      <c r="F48" s="152"/>
      <c r="G48" s="152"/>
      <c r="H48" s="153"/>
    </row>
    <row r="49" spans="1:8" x14ac:dyDescent="0.2">
      <c r="A49" s="61" t="s">
        <v>283</v>
      </c>
      <c r="B49" s="146"/>
      <c r="C49" s="152"/>
      <c r="D49" s="64" t="s">
        <v>284</v>
      </c>
      <c r="E49" s="146"/>
      <c r="F49" s="152"/>
      <c r="G49" s="236"/>
      <c r="H49" s="236"/>
    </row>
    <row r="50" spans="1:8" ht="76.5" x14ac:dyDescent="0.2">
      <c r="A50" s="75" t="s">
        <v>285</v>
      </c>
      <c r="B50" s="146"/>
      <c r="C50" s="152"/>
      <c r="D50" s="67" t="s">
        <v>286</v>
      </c>
      <c r="E50" s="146"/>
      <c r="F50" s="152"/>
      <c r="G50" s="236"/>
      <c r="H50" s="236"/>
    </row>
    <row r="51" spans="1:8" x14ac:dyDescent="0.2">
      <c r="A51" s="76" t="s">
        <v>287</v>
      </c>
      <c r="B51" s="149"/>
      <c r="C51" s="152"/>
      <c r="D51" s="149" t="s">
        <v>288</v>
      </c>
      <c r="E51" s="149"/>
      <c r="F51" s="152"/>
      <c r="G51" s="236"/>
      <c r="H51" s="236"/>
    </row>
    <row r="52" spans="1:8" x14ac:dyDescent="0.2">
      <c r="A52" s="76" t="s">
        <v>289</v>
      </c>
      <c r="B52" s="149">
        <v>5</v>
      </c>
      <c r="C52" s="152"/>
      <c r="D52" s="149" t="s">
        <v>290</v>
      </c>
      <c r="E52" s="149">
        <v>5</v>
      </c>
      <c r="F52" s="152"/>
      <c r="G52" s="236"/>
      <c r="H52" s="236"/>
    </row>
    <row r="53" spans="1:8" x14ac:dyDescent="0.2">
      <c r="A53" s="151"/>
      <c r="B53" s="152"/>
      <c r="C53" s="152"/>
      <c r="D53" s="152"/>
      <c r="E53" s="152"/>
      <c r="F53" s="152"/>
      <c r="G53" s="236"/>
      <c r="H53" s="236"/>
    </row>
    <row r="54" spans="1:8" x14ac:dyDescent="0.2">
      <c r="A54" s="61" t="s">
        <v>291</v>
      </c>
      <c r="B54" s="146"/>
      <c r="C54" s="152"/>
      <c r="D54" s="64" t="s">
        <v>292</v>
      </c>
      <c r="E54" s="146"/>
      <c r="F54" s="152"/>
      <c r="G54" s="236"/>
      <c r="H54" s="236"/>
    </row>
    <row r="55" spans="1:8" ht="38.25" x14ac:dyDescent="0.2">
      <c r="A55" s="75" t="s">
        <v>293</v>
      </c>
      <c r="B55" s="146"/>
      <c r="C55" s="152"/>
      <c r="D55" s="67" t="s">
        <v>294</v>
      </c>
      <c r="E55" s="146"/>
      <c r="F55" s="152"/>
      <c r="G55" s="236"/>
      <c r="H55" s="236"/>
    </row>
    <row r="56" spans="1:8" x14ac:dyDescent="0.2">
      <c r="A56" s="76" t="s">
        <v>295</v>
      </c>
      <c r="B56" s="149">
        <v>1</v>
      </c>
      <c r="C56" s="152"/>
      <c r="D56" s="149" t="s">
        <v>288</v>
      </c>
      <c r="E56" s="149"/>
      <c r="F56" s="152"/>
      <c r="G56" s="236"/>
      <c r="H56" s="236"/>
    </row>
    <row r="57" spans="1:8" x14ac:dyDescent="0.2">
      <c r="A57" s="76" t="s">
        <v>296</v>
      </c>
      <c r="B57" s="149"/>
      <c r="C57" s="152"/>
      <c r="D57" s="149" t="s">
        <v>297</v>
      </c>
      <c r="E57" s="149">
        <v>1</v>
      </c>
      <c r="F57" s="152"/>
      <c r="G57" s="236"/>
      <c r="H57" s="236"/>
    </row>
    <row r="58" spans="1:8" x14ac:dyDescent="0.2">
      <c r="A58" s="76" t="s">
        <v>298</v>
      </c>
      <c r="B58" s="149"/>
      <c r="C58" s="152"/>
      <c r="D58" s="149" t="s">
        <v>299</v>
      </c>
      <c r="E58" s="149"/>
      <c r="F58" s="152"/>
      <c r="G58" s="236"/>
      <c r="H58" s="236"/>
    </row>
    <row r="59" spans="1:8" x14ac:dyDescent="0.2">
      <c r="A59" s="76"/>
      <c r="B59" s="149"/>
      <c r="C59" s="152"/>
      <c r="D59" s="149" t="s">
        <v>300</v>
      </c>
      <c r="E59" s="149"/>
      <c r="F59" s="152"/>
      <c r="G59" s="236"/>
      <c r="H59" s="236"/>
    </row>
    <row r="60" spans="1:8" x14ac:dyDescent="0.2">
      <c r="A60" s="76"/>
      <c r="B60" s="149"/>
      <c r="C60" s="152"/>
      <c r="D60" s="149" t="s">
        <v>301</v>
      </c>
      <c r="E60" s="149"/>
      <c r="F60" s="152"/>
      <c r="G60" s="236"/>
      <c r="H60" s="236"/>
    </row>
    <row r="61" spans="1:8" x14ac:dyDescent="0.2">
      <c r="A61" s="76"/>
      <c r="B61" s="149"/>
      <c r="C61" s="152"/>
      <c r="D61" s="77" t="s">
        <v>302</v>
      </c>
      <c r="E61" s="77"/>
      <c r="F61" s="152"/>
      <c r="G61" s="236"/>
      <c r="H61" s="236"/>
    </row>
    <row r="62" spans="1:8" x14ac:dyDescent="0.2">
      <c r="A62" s="151"/>
      <c r="B62" s="152"/>
      <c r="C62" s="152"/>
      <c r="D62" s="152"/>
      <c r="E62" s="152"/>
      <c r="F62" s="152"/>
      <c r="G62" s="236"/>
      <c r="H62" s="236"/>
    </row>
    <row r="63" spans="1:8" x14ac:dyDescent="0.2">
      <c r="A63" s="61" t="s">
        <v>303</v>
      </c>
      <c r="B63" s="146"/>
      <c r="C63" s="152"/>
      <c r="D63" s="64" t="s">
        <v>304</v>
      </c>
      <c r="E63" s="146"/>
      <c r="F63" s="152"/>
      <c r="G63" s="236"/>
      <c r="H63" s="236"/>
    </row>
    <row r="64" spans="1:8" ht="51" x14ac:dyDescent="0.2">
      <c r="A64" s="75" t="s">
        <v>305</v>
      </c>
      <c r="B64" s="146"/>
      <c r="C64" s="152"/>
      <c r="D64" s="67" t="s">
        <v>306</v>
      </c>
      <c r="E64" s="146"/>
      <c r="F64" s="152"/>
      <c r="G64" s="236"/>
      <c r="H64" s="236"/>
    </row>
    <row r="65" spans="1:8" x14ac:dyDescent="0.2">
      <c r="A65" s="76" t="s">
        <v>307</v>
      </c>
      <c r="B65" s="149"/>
      <c r="C65" s="152"/>
      <c r="D65" s="149" t="s">
        <v>308</v>
      </c>
      <c r="E65" s="149"/>
      <c r="F65" s="152"/>
      <c r="G65" s="236"/>
      <c r="H65" s="236"/>
    </row>
    <row r="66" spans="1:8" ht="25.5" x14ac:dyDescent="0.2">
      <c r="A66" s="69" t="s">
        <v>309</v>
      </c>
      <c r="B66" s="149">
        <v>3</v>
      </c>
      <c r="C66" s="152"/>
      <c r="D66" s="149" t="s">
        <v>378</v>
      </c>
      <c r="E66" s="149">
        <v>2</v>
      </c>
      <c r="F66" s="152"/>
      <c r="G66" s="236"/>
      <c r="H66" s="236"/>
    </row>
    <row r="67" spans="1:8" ht="25.5" x14ac:dyDescent="0.2">
      <c r="A67" s="69" t="s">
        <v>311</v>
      </c>
      <c r="B67" s="149"/>
      <c r="C67" s="152"/>
      <c r="D67" s="155" t="s">
        <v>312</v>
      </c>
      <c r="E67" s="149"/>
      <c r="F67" s="152"/>
      <c r="G67" s="236"/>
      <c r="H67" s="236"/>
    </row>
    <row r="68" spans="1:8" x14ac:dyDescent="0.2">
      <c r="A68" s="76"/>
      <c r="B68" s="149"/>
      <c r="C68" s="152"/>
      <c r="D68" s="149" t="s">
        <v>313</v>
      </c>
      <c r="E68" s="149"/>
      <c r="F68" s="152"/>
      <c r="G68" s="236"/>
      <c r="H68" s="236"/>
    </row>
    <row r="69" spans="1:8" x14ac:dyDescent="0.2">
      <c r="A69" s="76"/>
      <c r="B69" s="149"/>
      <c r="C69" s="152"/>
      <c r="D69" s="149" t="s">
        <v>314</v>
      </c>
      <c r="E69" s="149"/>
      <c r="F69" s="152"/>
      <c r="G69" s="236"/>
      <c r="H69" s="236"/>
    </row>
    <row r="70" spans="1:8" x14ac:dyDescent="0.2">
      <c r="A70" s="151"/>
      <c r="B70" s="152"/>
      <c r="C70" s="152"/>
      <c r="D70" s="152"/>
      <c r="E70" s="152"/>
      <c r="F70" s="152"/>
      <c r="G70" s="236"/>
      <c r="H70" s="236"/>
    </row>
    <row r="71" spans="1:8" x14ac:dyDescent="0.2">
      <c r="A71" s="61" t="s">
        <v>315</v>
      </c>
      <c r="B71" s="146"/>
      <c r="C71" s="152"/>
      <c r="D71" s="252"/>
      <c r="E71" s="252"/>
      <c r="F71" s="252"/>
      <c r="G71" s="236"/>
      <c r="H71" s="236"/>
    </row>
    <row r="72" spans="1:8" ht="51" x14ac:dyDescent="0.2">
      <c r="A72" s="75" t="s">
        <v>316</v>
      </c>
      <c r="B72" s="146"/>
      <c r="C72" s="152"/>
      <c r="D72" s="252"/>
      <c r="E72" s="252"/>
      <c r="F72" s="252"/>
      <c r="G72" s="236"/>
      <c r="H72" s="236"/>
    </row>
    <row r="73" spans="1:8" x14ac:dyDescent="0.2">
      <c r="A73" s="76" t="s">
        <v>288</v>
      </c>
      <c r="B73" s="149">
        <v>1</v>
      </c>
      <c r="C73" s="152"/>
      <c r="D73" s="252"/>
      <c r="E73" s="252"/>
      <c r="F73" s="252"/>
      <c r="G73" s="236"/>
      <c r="H73" s="236"/>
    </row>
    <row r="74" spans="1:8" x14ac:dyDescent="0.2">
      <c r="A74" s="78" t="s">
        <v>290</v>
      </c>
      <c r="B74" s="156"/>
      <c r="C74" s="157"/>
      <c r="D74" s="252"/>
      <c r="E74" s="252"/>
      <c r="F74" s="252"/>
      <c r="G74" s="236"/>
      <c r="H74" s="236"/>
    </row>
  </sheetData>
  <mergeCells count="10">
    <mergeCell ref="A2:B3"/>
    <mergeCell ref="D2:E3"/>
    <mergeCell ref="G2:H3"/>
    <mergeCell ref="G12:H37"/>
    <mergeCell ref="D34:F37"/>
    <mergeCell ref="A39:B40"/>
    <mergeCell ref="D39:E40"/>
    <mergeCell ref="G39:H40"/>
    <mergeCell ref="G49:H74"/>
    <mergeCell ref="D71:F74"/>
  </mergeCells>
  <pageMargins left="0.17" right="0.75" top="0.34" bottom="0.25" header="0.17" footer="0.17"/>
  <pageSetup paperSize="9" scale="58" firstPageNumber="0" fitToHeight="0" orientation="portrait" horizontalDpi="300" verticalDpi="300" r:id="rId1"/>
  <headerFooter>
    <oddHeader>&amp;C&amp;F</oddHeader>
    <oddFooter>Pagina &amp;P di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MK14"/>
  <sheetViews>
    <sheetView tabSelected="1" showWhiteSpace="0" view="pageLayout" zoomScaleNormal="80" workbookViewId="0">
      <selection activeCell="A2" sqref="A2:F2"/>
    </sheetView>
  </sheetViews>
  <sheetFormatPr defaultRowHeight="12.75" outlineLevelRow="1" x14ac:dyDescent="0.2"/>
  <cols>
    <col min="1" max="1" width="12.42578125" style="100" customWidth="1"/>
    <col min="2" max="2" width="9.85546875" style="100" customWidth="1"/>
    <col min="3" max="3" width="12" style="100" customWidth="1"/>
    <col min="4" max="5" width="28.42578125" style="100" customWidth="1"/>
    <col min="6" max="6" width="40.7109375" style="100" customWidth="1"/>
    <col min="7" max="7" width="34.85546875" style="100" customWidth="1"/>
    <col min="8" max="8" width="32" style="100" customWidth="1"/>
    <col min="9" max="12" width="20.7109375" style="100" customWidth="1"/>
    <col min="13" max="13" width="45" style="100" customWidth="1"/>
    <col min="14" max="14" width="5.7109375" style="100" customWidth="1"/>
    <col min="15" max="1025" width="10.85546875" style="100" customWidth="1"/>
  </cols>
  <sheetData>
    <row r="1" spans="1:14" s="105" customFormat="1" ht="18" customHeight="1" x14ac:dyDescent="0.2">
      <c r="A1" s="102" t="s">
        <v>417</v>
      </c>
      <c r="B1" s="102"/>
      <c r="C1" s="102"/>
      <c r="D1" s="102"/>
      <c r="E1" s="102"/>
      <c r="F1" s="102"/>
      <c r="G1" s="103"/>
      <c r="H1" s="103"/>
      <c r="I1" s="103"/>
      <c r="J1" s="103"/>
      <c r="K1" s="103"/>
      <c r="L1" s="103"/>
      <c r="M1" s="103"/>
      <c r="N1" s="103"/>
    </row>
    <row r="2" spans="1:14" s="112" customFormat="1" ht="36.950000000000003" customHeight="1" x14ac:dyDescent="0.2">
      <c r="A2" s="261" t="str">
        <f>'1. Aree di rischio '!A24</f>
        <v xml:space="preserve">F) Promozione del sistema economico </v>
      </c>
      <c r="B2" s="261"/>
      <c r="C2" s="261"/>
      <c r="D2" s="261"/>
      <c r="E2" s="261"/>
      <c r="F2" s="261"/>
      <c r="G2" s="109" t="s">
        <v>340</v>
      </c>
      <c r="H2" s="110" t="s">
        <v>341</v>
      </c>
      <c r="I2" s="111"/>
      <c r="J2" s="111"/>
      <c r="K2" s="111"/>
      <c r="L2" s="111"/>
      <c r="M2" s="111"/>
      <c r="N2" s="111"/>
    </row>
    <row r="3" spans="1:14" ht="36.75" customHeight="1" x14ac:dyDescent="0.2">
      <c r="A3" s="246" t="str">
        <f>F!A1</f>
        <v>F.1.3 Progettazione e realizzazione attività promozionali ed iniziative di marketing territoriale</v>
      </c>
      <c r="B3" s="246"/>
      <c r="C3" s="246"/>
      <c r="D3" s="246"/>
      <c r="E3" s="169"/>
      <c r="F3" s="160"/>
      <c r="G3" s="114" t="str">
        <f>IF(B6=0,"--",IF(C6&lt;10,"Basso",IF(C6&lt;18,"Medio",IF(C6&lt;25.1,"Alto",""))))</f>
        <v>Basso</v>
      </c>
      <c r="H3" s="115">
        <f>C6</f>
        <v>9</v>
      </c>
      <c r="I3" s="116"/>
      <c r="J3" s="116"/>
      <c r="K3" s="116"/>
      <c r="L3" s="116"/>
      <c r="M3" s="116"/>
      <c r="N3" s="116"/>
    </row>
    <row r="4" spans="1:14" ht="51" customHeight="1" outlineLevel="1" x14ac:dyDescent="0.2">
      <c r="A4" s="243" t="str">
        <f>A3</f>
        <v>F.1.3 Progettazione e realizzazione attività promozionali ed iniziative di marketing territoriale</v>
      </c>
      <c r="B4" s="244" t="s">
        <v>342</v>
      </c>
      <c r="C4" s="244"/>
      <c r="D4" s="117" t="s">
        <v>343</v>
      </c>
      <c r="E4" s="118" t="s">
        <v>344</v>
      </c>
      <c r="F4" s="119" t="s">
        <v>345</v>
      </c>
      <c r="G4" s="245" t="s">
        <v>346</v>
      </c>
      <c r="H4" s="245"/>
      <c r="I4" s="238" t="s">
        <v>347</v>
      </c>
      <c r="J4" s="238"/>
      <c r="K4" s="238" t="s">
        <v>348</v>
      </c>
      <c r="L4" s="238" t="s">
        <v>418</v>
      </c>
      <c r="M4" s="238" t="s">
        <v>350</v>
      </c>
      <c r="N4" s="103"/>
    </row>
    <row r="5" spans="1:14" ht="20.100000000000001" customHeight="1" outlineLevel="1" x14ac:dyDescent="0.2">
      <c r="A5" s="243"/>
      <c r="B5" s="244"/>
      <c r="C5" s="244"/>
      <c r="D5" s="120"/>
      <c r="E5" s="120"/>
      <c r="F5" s="120"/>
      <c r="G5" s="121" t="s">
        <v>351</v>
      </c>
      <c r="H5" s="121" t="s">
        <v>352</v>
      </c>
      <c r="I5" s="121" t="s">
        <v>351</v>
      </c>
      <c r="J5" s="121" t="s">
        <v>352</v>
      </c>
      <c r="K5" s="238"/>
      <c r="L5" s="238"/>
      <c r="M5" s="238"/>
      <c r="N5" s="103"/>
    </row>
    <row r="6" spans="1:14" ht="126.75" customHeight="1" outlineLevel="1" x14ac:dyDescent="0.2">
      <c r="A6" s="243"/>
      <c r="B6" s="122" t="s">
        <v>353</v>
      </c>
      <c r="C6" s="239">
        <f>B7*B10</f>
        <v>9</v>
      </c>
      <c r="D6" s="164" t="s">
        <v>419</v>
      </c>
      <c r="E6" s="164" t="s">
        <v>405</v>
      </c>
      <c r="F6" s="123" t="s">
        <v>354</v>
      </c>
      <c r="G6" s="164" t="s">
        <v>152</v>
      </c>
      <c r="H6" s="164"/>
      <c r="I6" s="164"/>
      <c r="J6" s="164"/>
      <c r="K6" s="130" t="s">
        <v>355</v>
      </c>
      <c r="L6" s="123" t="s">
        <v>420</v>
      </c>
      <c r="M6" s="135" t="s">
        <v>421</v>
      </c>
      <c r="N6" s="103"/>
    </row>
    <row r="7" spans="1:14" ht="60" customHeight="1" outlineLevel="1" x14ac:dyDescent="0.2">
      <c r="A7" s="243"/>
      <c r="B7" s="129">
        <f>SUM(F!B6:B37)/5</f>
        <v>4</v>
      </c>
      <c r="C7" s="239"/>
      <c r="D7" s="258" t="s">
        <v>127</v>
      </c>
      <c r="E7" s="258" t="s">
        <v>422</v>
      </c>
      <c r="F7" s="258" t="s">
        <v>354</v>
      </c>
      <c r="G7" s="258" t="s">
        <v>412</v>
      </c>
      <c r="H7" s="258"/>
      <c r="I7" s="258"/>
      <c r="J7" s="258"/>
      <c r="K7" s="258" t="s">
        <v>355</v>
      </c>
      <c r="L7" s="258" t="s">
        <v>420</v>
      </c>
      <c r="M7" s="259" t="s">
        <v>423</v>
      </c>
      <c r="N7" s="103"/>
    </row>
    <row r="8" spans="1:14" ht="18" customHeight="1" outlineLevel="1" x14ac:dyDescent="0.2">
      <c r="A8" s="243"/>
      <c r="B8" s="139"/>
      <c r="C8" s="239"/>
      <c r="D8" s="258"/>
      <c r="E8" s="258"/>
      <c r="F8" s="258"/>
      <c r="G8" s="258"/>
      <c r="H8" s="258"/>
      <c r="I8" s="258"/>
      <c r="J8" s="258"/>
      <c r="K8" s="258"/>
      <c r="L8" s="258"/>
      <c r="M8" s="258"/>
      <c r="N8" s="103"/>
    </row>
    <row r="9" spans="1:14" ht="18" customHeight="1" outlineLevel="1" x14ac:dyDescent="0.2">
      <c r="A9" s="243"/>
      <c r="B9" s="139" t="s">
        <v>359</v>
      </c>
      <c r="C9" s="239"/>
      <c r="D9" s="258"/>
      <c r="E9" s="258"/>
      <c r="F9" s="258"/>
      <c r="G9" s="258"/>
      <c r="H9" s="258"/>
      <c r="I9" s="258"/>
      <c r="J9" s="258"/>
      <c r="K9" s="258"/>
      <c r="L9" s="258"/>
      <c r="M9" s="258"/>
      <c r="N9" s="103"/>
    </row>
    <row r="10" spans="1:14" ht="18" customHeight="1" outlineLevel="1" x14ac:dyDescent="0.2">
      <c r="A10" s="243"/>
      <c r="B10" s="131">
        <f>SUM(F!E6:E32)/4</f>
        <v>2.25</v>
      </c>
      <c r="C10" s="239"/>
      <c r="D10" s="258"/>
      <c r="E10" s="258"/>
      <c r="F10" s="258"/>
      <c r="G10" s="258"/>
      <c r="H10" s="258"/>
      <c r="I10" s="258"/>
      <c r="J10" s="258"/>
      <c r="K10" s="258"/>
      <c r="L10" s="258"/>
      <c r="M10" s="258"/>
      <c r="N10" s="103"/>
    </row>
    <row r="11" spans="1:14" ht="18" customHeight="1" outlineLevel="1" x14ac:dyDescent="0.2">
      <c r="A11" s="243"/>
      <c r="B11" s="140"/>
      <c r="C11" s="239"/>
      <c r="D11" s="258"/>
      <c r="E11" s="258"/>
      <c r="F11" s="258"/>
      <c r="G11" s="258"/>
      <c r="H11" s="258"/>
      <c r="I11" s="258"/>
      <c r="J11" s="258"/>
      <c r="K11" s="258"/>
      <c r="L11" s="258"/>
      <c r="M11" s="258"/>
      <c r="N11" s="103"/>
    </row>
    <row r="12" spans="1:14" ht="18" customHeight="1" outlineLevel="1" x14ac:dyDescent="0.2">
      <c r="A12" s="243"/>
      <c r="B12" s="140" t="s">
        <v>363</v>
      </c>
      <c r="C12" s="239"/>
      <c r="D12" s="258"/>
      <c r="E12" s="258"/>
      <c r="F12" s="258"/>
      <c r="G12" s="258"/>
      <c r="H12" s="258"/>
      <c r="I12" s="258"/>
      <c r="J12" s="258"/>
      <c r="K12" s="258"/>
      <c r="L12" s="258"/>
      <c r="M12" s="258"/>
      <c r="N12" s="103"/>
    </row>
    <row r="13" spans="1:14" ht="18" customHeight="1" outlineLevel="1" x14ac:dyDescent="0.2">
      <c r="A13" s="243"/>
      <c r="B13" s="137">
        <f>SUM(F!H6:H10)</f>
        <v>1</v>
      </c>
      <c r="C13" s="239"/>
      <c r="D13" s="258"/>
      <c r="E13" s="258"/>
      <c r="F13" s="258"/>
      <c r="G13" s="258"/>
      <c r="H13" s="258"/>
      <c r="I13" s="258"/>
      <c r="J13" s="258"/>
      <c r="K13" s="258"/>
      <c r="L13" s="258"/>
      <c r="M13" s="258"/>
      <c r="N13" s="103"/>
    </row>
    <row r="14" spans="1:14" x14ac:dyDescent="0.2">
      <c r="A14" s="116"/>
      <c r="B14" s="116"/>
      <c r="C14" s="116"/>
      <c r="D14" s="116"/>
      <c r="E14" s="116"/>
      <c r="F14" s="116"/>
      <c r="G14" s="116"/>
      <c r="H14" s="116"/>
      <c r="I14" s="116"/>
      <c r="J14" s="116"/>
      <c r="K14" s="116"/>
      <c r="L14" s="116"/>
      <c r="M14" s="116"/>
      <c r="N14" s="116"/>
    </row>
  </sheetData>
  <mergeCells count="20">
    <mergeCell ref="A2:F2"/>
    <mergeCell ref="A3:D3"/>
    <mergeCell ref="A4:A13"/>
    <mergeCell ref="B4:C5"/>
    <mergeCell ref="G4:H4"/>
    <mergeCell ref="I4:J4"/>
    <mergeCell ref="K4:K5"/>
    <mergeCell ref="L4:L5"/>
    <mergeCell ref="M4:M5"/>
    <mergeCell ref="C6:C13"/>
    <mergeCell ref="D7:D13"/>
    <mergeCell ref="E7:E13"/>
    <mergeCell ref="F7:F13"/>
    <mergeCell ref="G7:G13"/>
    <mergeCell ref="H7:H13"/>
    <mergeCell ref="I7:I13"/>
    <mergeCell ref="J7:J13"/>
    <mergeCell ref="K7:K13"/>
    <mergeCell ref="L7:L13"/>
    <mergeCell ref="M7:M13"/>
  </mergeCells>
  <conditionalFormatting sqref="H3">
    <cfRule type="iconSet" priority="2">
      <iconSet reverse="1">
        <cfvo type="percent" val="0"/>
        <cfvo type="num" val="10"/>
        <cfvo type="num" val="18"/>
      </iconSet>
    </cfRule>
  </conditionalFormatting>
  <pageMargins left="0.17" right="0.75" top="0.34" bottom="0.35" header="0.17" footer="0.17"/>
  <pageSetup paperSize="9" scale="42" firstPageNumber="0" orientation="landscape" horizontalDpi="300" verticalDpi="300" r:id="rId1"/>
  <headerFooter>
    <oddHeader>&amp;C&amp;F</oddHead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4040"/>
  </sheetPr>
  <dimension ref="A1:AMK26"/>
  <sheetViews>
    <sheetView zoomScaleNormal="100" workbookViewId="0">
      <pane xSplit="3" ySplit="2" topLeftCell="D3" activePane="bottomRight" state="frozen"/>
      <selection pane="topRight" activeCell="D1" sqref="D1"/>
      <selection pane="bottomLeft" activeCell="A3" sqref="A3"/>
      <selection pane="bottomRight" activeCell="E21" sqref="E21"/>
    </sheetView>
  </sheetViews>
  <sheetFormatPr defaultRowHeight="15.75" outlineLevelCol="1" x14ac:dyDescent="0.25"/>
  <cols>
    <col min="1" max="1" width="3.42578125" style="170" customWidth="1"/>
    <col min="2" max="2" width="64.7109375" style="171" customWidth="1"/>
    <col min="3" max="3" width="10.140625" style="172" customWidth="1"/>
    <col min="4" max="6" width="12.28515625" style="172" customWidth="1" outlineLevel="1"/>
    <col min="7" max="7" width="8.28515625" style="172" customWidth="1"/>
    <col min="8" max="8" width="13.28515625" style="172" customWidth="1" outlineLevel="1"/>
    <col min="9" max="16" width="12.28515625" style="172" customWidth="1" outlineLevel="1"/>
    <col min="17" max="17" width="14.7109375" style="172" customWidth="1" outlineLevel="1"/>
    <col min="18" max="19" width="12.28515625" style="172" customWidth="1" outlineLevel="1"/>
    <col min="20" max="20" width="15.85546875" style="172" customWidth="1" outlineLevel="1"/>
    <col min="21" max="21" width="8.42578125" style="172" customWidth="1"/>
    <col min="22" max="27" width="12.28515625" style="172" customWidth="1" outlineLevel="1"/>
    <col min="28" max="28" width="15.28515625" style="172" customWidth="1"/>
    <col min="29" max="34" width="12.28515625" style="172" customWidth="1" outlineLevel="1"/>
    <col min="35" max="35" width="17.28515625" style="172" customWidth="1"/>
    <col min="36" max="1025" width="10.85546875" style="172" customWidth="1"/>
  </cols>
  <sheetData>
    <row r="1" spans="1:35" s="177" customFormat="1" ht="45" customHeight="1" x14ac:dyDescent="0.2">
      <c r="A1" s="173"/>
      <c r="B1" s="174"/>
      <c r="C1" s="175" t="s">
        <v>424</v>
      </c>
      <c r="D1" s="262" t="s">
        <v>5</v>
      </c>
      <c r="E1" s="262"/>
      <c r="F1" s="262"/>
      <c r="G1" s="176" t="s">
        <v>425</v>
      </c>
      <c r="H1" s="263" t="s">
        <v>426</v>
      </c>
      <c r="I1" s="263"/>
      <c r="J1" s="263"/>
      <c r="K1" s="263"/>
      <c r="L1" s="263"/>
      <c r="M1" s="263"/>
      <c r="N1" s="263"/>
      <c r="O1" s="263"/>
      <c r="P1" s="263"/>
      <c r="Q1" s="263"/>
      <c r="R1" s="263"/>
      <c r="S1" s="263"/>
      <c r="T1" s="263"/>
      <c r="U1" s="176" t="s">
        <v>427</v>
      </c>
      <c r="V1" s="264" t="s">
        <v>428</v>
      </c>
      <c r="W1" s="264"/>
      <c r="X1" s="264"/>
      <c r="Y1" s="264"/>
      <c r="Z1" s="264"/>
      <c r="AA1" s="264"/>
      <c r="AB1" s="176" t="s">
        <v>429</v>
      </c>
      <c r="AC1" s="264" t="s">
        <v>430</v>
      </c>
      <c r="AD1" s="264"/>
      <c r="AE1" s="264"/>
      <c r="AF1" s="264"/>
      <c r="AG1" s="264"/>
      <c r="AH1" s="264"/>
      <c r="AI1" s="176" t="s">
        <v>431</v>
      </c>
    </row>
    <row r="2" spans="1:35" s="177" customFormat="1" ht="129" customHeight="1" x14ac:dyDescent="0.5">
      <c r="A2" s="178"/>
      <c r="B2" s="179"/>
      <c r="C2" s="180" t="s">
        <v>432</v>
      </c>
      <c r="D2" s="181" t="s">
        <v>433</v>
      </c>
      <c r="E2" s="181" t="s">
        <v>434</v>
      </c>
      <c r="F2" s="182" t="s">
        <v>11</v>
      </c>
      <c r="G2" s="183" t="s">
        <v>435</v>
      </c>
      <c r="H2" s="184" t="s">
        <v>436</v>
      </c>
      <c r="I2" s="181" t="s">
        <v>437</v>
      </c>
      <c r="J2" s="181" t="s">
        <v>438</v>
      </c>
      <c r="K2" s="181" t="s">
        <v>439</v>
      </c>
      <c r="L2" s="181" t="s">
        <v>440</v>
      </c>
      <c r="M2" s="181" t="s">
        <v>441</v>
      </c>
      <c r="N2" s="181" t="s">
        <v>442</v>
      </c>
      <c r="O2" s="181" t="s">
        <v>443</v>
      </c>
      <c r="P2" s="181" t="s">
        <v>444</v>
      </c>
      <c r="Q2" s="181" t="s">
        <v>445</v>
      </c>
      <c r="R2" s="181" t="s">
        <v>446</v>
      </c>
      <c r="S2" s="181" t="s">
        <v>447</v>
      </c>
      <c r="T2" s="181" t="s">
        <v>448</v>
      </c>
      <c r="U2" s="183" t="s">
        <v>449</v>
      </c>
      <c r="V2" s="181" t="s">
        <v>450</v>
      </c>
      <c r="W2" s="181" t="s">
        <v>451</v>
      </c>
      <c r="X2" s="181" t="s">
        <v>452</v>
      </c>
      <c r="Y2" s="181" t="s">
        <v>453</v>
      </c>
      <c r="Z2" s="181" t="s">
        <v>454</v>
      </c>
      <c r="AA2" s="181" t="s">
        <v>455</v>
      </c>
      <c r="AB2" s="183" t="s">
        <v>456</v>
      </c>
      <c r="AC2" s="181" t="s">
        <v>457</v>
      </c>
      <c r="AD2" s="181" t="s">
        <v>458</v>
      </c>
      <c r="AE2" s="181" t="s">
        <v>459</v>
      </c>
      <c r="AF2" s="181" t="s">
        <v>460</v>
      </c>
      <c r="AG2" s="181" t="s">
        <v>461</v>
      </c>
      <c r="AH2" s="181" t="s">
        <v>462</v>
      </c>
      <c r="AI2" s="183" t="s">
        <v>463</v>
      </c>
    </row>
    <row r="3" spans="1:35" s="177" customFormat="1" ht="37.5" x14ac:dyDescent="0.3">
      <c r="A3" s="185"/>
      <c r="B3" s="186" t="s">
        <v>464</v>
      </c>
      <c r="C3" s="187"/>
      <c r="D3" s="188"/>
      <c r="E3" s="188"/>
      <c r="F3" s="189"/>
      <c r="G3" s="190"/>
      <c r="H3" s="191"/>
      <c r="I3" s="188"/>
      <c r="J3" s="188"/>
      <c r="K3" s="188"/>
      <c r="L3" s="188"/>
      <c r="M3" s="188"/>
      <c r="N3" s="188"/>
      <c r="O3" s="188"/>
      <c r="P3" s="188"/>
      <c r="Q3" s="188"/>
      <c r="R3" s="188"/>
      <c r="S3" s="188"/>
      <c r="T3" s="188"/>
      <c r="U3" s="190"/>
      <c r="V3" s="188"/>
      <c r="W3" s="188"/>
      <c r="X3" s="188"/>
      <c r="Y3" s="188"/>
      <c r="Z3" s="188"/>
      <c r="AA3" s="188"/>
      <c r="AB3" s="190"/>
      <c r="AC3" s="188"/>
      <c r="AD3" s="188"/>
      <c r="AE3" s="188"/>
      <c r="AF3" s="188"/>
      <c r="AG3" s="188"/>
      <c r="AH3" s="188"/>
      <c r="AI3" s="190"/>
    </row>
    <row r="4" spans="1:35" s="177" customFormat="1" x14ac:dyDescent="0.2">
      <c r="A4" s="192" t="s">
        <v>465</v>
      </c>
      <c r="B4" s="193" t="s">
        <v>466</v>
      </c>
      <c r="C4" s="194"/>
      <c r="D4" s="195" t="s">
        <v>467</v>
      </c>
      <c r="E4" s="195" t="s">
        <v>467</v>
      </c>
      <c r="F4" s="196" t="s">
        <v>467</v>
      </c>
      <c r="G4" s="197"/>
      <c r="H4" s="198"/>
      <c r="I4" s="199"/>
      <c r="J4" s="199"/>
      <c r="K4" s="199"/>
      <c r="L4" s="199"/>
      <c r="M4" s="199"/>
      <c r="N4" s="199"/>
      <c r="O4" s="199"/>
      <c r="P4" s="199"/>
      <c r="Q4" s="199"/>
      <c r="R4" s="199"/>
      <c r="S4" s="199"/>
      <c r="T4" s="199"/>
      <c r="U4" s="197"/>
      <c r="V4" s="199"/>
      <c r="W4" s="199"/>
      <c r="X4" s="199"/>
      <c r="Y4" s="199"/>
      <c r="Z4" s="199"/>
      <c r="AA4" s="199"/>
      <c r="AB4" s="197"/>
      <c r="AC4" s="199"/>
      <c r="AD4" s="199"/>
      <c r="AE4" s="199"/>
      <c r="AF4" s="199"/>
      <c r="AG4" s="199"/>
      <c r="AH4" s="199"/>
      <c r="AI4" s="197"/>
    </row>
    <row r="5" spans="1:35" s="177" customFormat="1" x14ac:dyDescent="0.2">
      <c r="A5" s="192" t="s">
        <v>468</v>
      </c>
      <c r="B5" s="193" t="s">
        <v>469</v>
      </c>
      <c r="C5" s="200"/>
      <c r="D5" s="201"/>
      <c r="E5" s="201"/>
      <c r="F5" s="202"/>
      <c r="G5" s="203"/>
      <c r="H5" s="198"/>
      <c r="I5" s="199"/>
      <c r="J5" s="199"/>
      <c r="K5" s="199"/>
      <c r="L5" s="199"/>
      <c r="M5" s="199"/>
      <c r="N5" s="199"/>
      <c r="O5" s="199"/>
      <c r="P5" s="199"/>
      <c r="Q5" s="199"/>
      <c r="R5" s="199"/>
      <c r="S5" s="199"/>
      <c r="T5" s="199"/>
      <c r="U5" s="203"/>
      <c r="V5" s="199"/>
      <c r="W5" s="199"/>
      <c r="X5" s="199"/>
      <c r="Y5" s="199"/>
      <c r="Z5" s="199"/>
      <c r="AA5" s="199"/>
      <c r="AB5" s="203"/>
      <c r="AC5" s="199"/>
      <c r="AD5" s="199"/>
      <c r="AE5" s="199"/>
      <c r="AF5" s="199"/>
      <c r="AG5" s="199"/>
      <c r="AH5" s="199"/>
      <c r="AI5" s="203"/>
    </row>
    <row r="6" spans="1:35" s="177" customFormat="1" x14ac:dyDescent="0.2">
      <c r="A6" s="192" t="s">
        <v>470</v>
      </c>
      <c r="B6" s="193" t="s">
        <v>471</v>
      </c>
      <c r="C6" s="200"/>
      <c r="D6" s="201"/>
      <c r="E6" s="201"/>
      <c r="F6" s="202"/>
      <c r="G6" s="203"/>
      <c r="H6" s="198"/>
      <c r="I6" s="199"/>
      <c r="J6" s="199"/>
      <c r="K6" s="199"/>
      <c r="L6" s="199"/>
      <c r="M6" s="199"/>
      <c r="N6" s="199"/>
      <c r="O6" s="199"/>
      <c r="P6" s="199"/>
      <c r="Q6" s="199"/>
      <c r="R6" s="199"/>
      <c r="S6" s="199"/>
      <c r="T6" s="199"/>
      <c r="U6" s="203"/>
      <c r="V6" s="199"/>
      <c r="W6" s="199"/>
      <c r="X6" s="199"/>
      <c r="Y6" s="199"/>
      <c r="Z6" s="199"/>
      <c r="AA6" s="199"/>
      <c r="AB6" s="203"/>
      <c r="AC6" s="199"/>
      <c r="AD6" s="199"/>
      <c r="AE6" s="199"/>
      <c r="AF6" s="199"/>
      <c r="AG6" s="199"/>
      <c r="AH6" s="199"/>
      <c r="AI6" s="203"/>
    </row>
    <row r="7" spans="1:35" s="177" customFormat="1" x14ac:dyDescent="0.2">
      <c r="A7" s="192" t="s">
        <v>472</v>
      </c>
      <c r="B7" s="193" t="s">
        <v>473</v>
      </c>
      <c r="C7" s="200"/>
      <c r="D7" s="195" t="s">
        <v>467</v>
      </c>
      <c r="E7" s="201"/>
      <c r="F7" s="202"/>
      <c r="G7" s="203"/>
      <c r="H7" s="198"/>
      <c r="I7" s="199"/>
      <c r="J7" s="199"/>
      <c r="K7" s="199"/>
      <c r="L7" s="199"/>
      <c r="M7" s="199"/>
      <c r="N7" s="199"/>
      <c r="O7" s="199"/>
      <c r="P7" s="199"/>
      <c r="Q7" s="199"/>
      <c r="R7" s="199"/>
      <c r="S7" s="199"/>
      <c r="T7" s="199"/>
      <c r="U7" s="203"/>
      <c r="V7" s="199"/>
      <c r="W7" s="199"/>
      <c r="X7" s="199"/>
      <c r="Y7" s="199"/>
      <c r="Z7" s="199"/>
      <c r="AA7" s="199"/>
      <c r="AB7" s="203"/>
      <c r="AC7" s="199"/>
      <c r="AD7" s="199"/>
      <c r="AE7" s="199"/>
      <c r="AF7" s="199"/>
      <c r="AG7" s="199"/>
      <c r="AH7" s="199"/>
      <c r="AI7" s="203"/>
    </row>
    <row r="8" spans="1:35" s="177" customFormat="1" ht="25.5" x14ac:dyDescent="0.2">
      <c r="A8" s="192" t="s">
        <v>474</v>
      </c>
      <c r="B8" s="193" t="s">
        <v>475</v>
      </c>
      <c r="C8" s="200"/>
      <c r="D8" s="195" t="s">
        <v>467</v>
      </c>
      <c r="E8" s="195" t="s">
        <v>467</v>
      </c>
      <c r="F8" s="202"/>
      <c r="G8" s="203"/>
      <c r="H8" s="198"/>
      <c r="I8" s="199"/>
      <c r="J8" s="199"/>
      <c r="K8" s="199"/>
      <c r="L8" s="199"/>
      <c r="M8" s="199"/>
      <c r="N8" s="199"/>
      <c r="O8" s="199"/>
      <c r="P8" s="199"/>
      <c r="Q8" s="199"/>
      <c r="R8" s="199"/>
      <c r="S8" s="199"/>
      <c r="T8" s="199"/>
      <c r="U8" s="203"/>
      <c r="V8" s="199"/>
      <c r="W8" s="199"/>
      <c r="X8" s="199"/>
      <c r="Y8" s="199"/>
      <c r="Z8" s="199"/>
      <c r="AA8" s="199"/>
      <c r="AB8" s="203"/>
      <c r="AC8" s="199"/>
      <c r="AD8" s="199"/>
      <c r="AE8" s="199"/>
      <c r="AF8" s="199"/>
      <c r="AG8" s="199"/>
      <c r="AH8" s="199"/>
      <c r="AI8" s="203"/>
    </row>
    <row r="9" spans="1:35" s="177" customFormat="1" ht="37.5" x14ac:dyDescent="0.3">
      <c r="A9" s="185"/>
      <c r="B9" s="186" t="s">
        <v>476</v>
      </c>
      <c r="C9" s="187"/>
      <c r="D9" s="204"/>
      <c r="E9" s="204"/>
      <c r="F9" s="205"/>
      <c r="G9" s="190"/>
      <c r="H9" s="191"/>
      <c r="I9" s="188"/>
      <c r="J9" s="188"/>
      <c r="K9" s="188"/>
      <c r="L9" s="188"/>
      <c r="M9" s="188"/>
      <c r="N9" s="188"/>
      <c r="O9" s="188"/>
      <c r="P9" s="188"/>
      <c r="Q9" s="188"/>
      <c r="R9" s="188"/>
      <c r="S9" s="188"/>
      <c r="T9" s="188"/>
      <c r="U9" s="190"/>
      <c r="V9" s="188"/>
      <c r="W9" s="188"/>
      <c r="X9" s="188"/>
      <c r="Y9" s="188"/>
      <c r="Z9" s="188"/>
      <c r="AA9" s="188"/>
      <c r="AB9" s="190"/>
      <c r="AC9" s="188"/>
      <c r="AD9" s="188"/>
      <c r="AE9" s="188"/>
      <c r="AF9" s="188"/>
      <c r="AG9" s="188"/>
      <c r="AH9" s="188"/>
      <c r="AI9" s="190"/>
    </row>
    <row r="10" spans="1:35" s="177" customFormat="1" x14ac:dyDescent="0.2">
      <c r="A10" s="192" t="s">
        <v>477</v>
      </c>
      <c r="B10" s="193" t="s">
        <v>478</v>
      </c>
      <c r="C10" s="200"/>
      <c r="D10" s="201"/>
      <c r="E10" s="201"/>
      <c r="F10" s="202"/>
      <c r="G10" s="203"/>
      <c r="H10" s="198"/>
      <c r="I10" s="199"/>
      <c r="J10" s="199"/>
      <c r="K10" s="199"/>
      <c r="L10" s="199"/>
      <c r="M10" s="199"/>
      <c r="N10" s="199"/>
      <c r="O10" s="199"/>
      <c r="P10" s="199"/>
      <c r="Q10" s="199"/>
      <c r="R10" s="199"/>
      <c r="S10" s="199"/>
      <c r="T10" s="199"/>
      <c r="U10" s="203"/>
      <c r="V10" s="199"/>
      <c r="W10" s="199"/>
      <c r="X10" s="199"/>
      <c r="Y10" s="199"/>
      <c r="Z10" s="199"/>
      <c r="AA10" s="199"/>
      <c r="AB10" s="203"/>
      <c r="AC10" s="199"/>
      <c r="AD10" s="199"/>
      <c r="AE10" s="199"/>
      <c r="AF10" s="199"/>
      <c r="AG10" s="199"/>
      <c r="AH10" s="199"/>
      <c r="AI10" s="203"/>
    </row>
    <row r="11" spans="1:35" s="177" customFormat="1" x14ac:dyDescent="0.2">
      <c r="A11" s="192" t="s">
        <v>479</v>
      </c>
      <c r="B11" s="193" t="s">
        <v>480</v>
      </c>
      <c r="C11" s="200"/>
      <c r="D11" s="201"/>
      <c r="E11" s="201"/>
      <c r="F11" s="202"/>
      <c r="G11" s="203"/>
      <c r="H11" s="198"/>
      <c r="I11" s="199"/>
      <c r="J11" s="199"/>
      <c r="K11" s="199"/>
      <c r="L11" s="199"/>
      <c r="M11" s="199"/>
      <c r="N11" s="199"/>
      <c r="O11" s="199"/>
      <c r="P11" s="199"/>
      <c r="Q11" s="199"/>
      <c r="R11" s="199"/>
      <c r="S11" s="199"/>
      <c r="T11" s="199"/>
      <c r="U11" s="203"/>
      <c r="V11" s="199"/>
      <c r="W11" s="199"/>
      <c r="X11" s="199"/>
      <c r="Y11" s="199"/>
      <c r="Z11" s="199"/>
      <c r="AA11" s="199"/>
      <c r="AB11" s="203"/>
      <c r="AC11" s="199"/>
      <c r="AD11" s="199"/>
      <c r="AE11" s="199"/>
      <c r="AF11" s="199"/>
      <c r="AG11" s="199"/>
      <c r="AH11" s="199"/>
      <c r="AI11" s="203"/>
    </row>
    <row r="12" spans="1:35" s="177" customFormat="1" ht="25.5" x14ac:dyDescent="0.2">
      <c r="A12" s="192" t="s">
        <v>481</v>
      </c>
      <c r="B12" s="193" t="s">
        <v>482</v>
      </c>
      <c r="C12" s="200"/>
      <c r="D12" s="201"/>
      <c r="E12" s="201"/>
      <c r="F12" s="202"/>
      <c r="G12" s="203"/>
      <c r="H12" s="198"/>
      <c r="I12" s="199"/>
      <c r="J12" s="199"/>
      <c r="K12" s="199"/>
      <c r="L12" s="199"/>
      <c r="M12" s="199"/>
      <c r="N12" s="199"/>
      <c r="O12" s="199"/>
      <c r="P12" s="199"/>
      <c r="Q12" s="199"/>
      <c r="R12" s="199"/>
      <c r="S12" s="199"/>
      <c r="T12" s="199"/>
      <c r="U12" s="203"/>
      <c r="V12" s="199"/>
      <c r="W12" s="199"/>
      <c r="X12" s="199"/>
      <c r="Y12" s="199"/>
      <c r="Z12" s="199"/>
      <c r="AA12" s="199"/>
      <c r="AB12" s="203"/>
      <c r="AC12" s="199"/>
      <c r="AD12" s="199"/>
      <c r="AE12" s="199"/>
      <c r="AF12" s="199"/>
      <c r="AG12" s="199"/>
      <c r="AH12" s="199"/>
      <c r="AI12" s="203"/>
    </row>
    <row r="13" spans="1:35" s="177" customFormat="1" x14ac:dyDescent="0.2">
      <c r="A13" s="192" t="s">
        <v>483</v>
      </c>
      <c r="B13" s="193" t="s">
        <v>484</v>
      </c>
      <c r="C13" s="200"/>
      <c r="D13" s="201"/>
      <c r="E13" s="201"/>
      <c r="F13" s="202"/>
      <c r="G13" s="203"/>
      <c r="H13" s="198"/>
      <c r="I13" s="199"/>
      <c r="J13" s="199"/>
      <c r="K13" s="199"/>
      <c r="L13" s="199"/>
      <c r="M13" s="199"/>
      <c r="N13" s="199"/>
      <c r="O13" s="199"/>
      <c r="P13" s="199"/>
      <c r="Q13" s="199"/>
      <c r="R13" s="199"/>
      <c r="S13" s="199"/>
      <c r="T13" s="199"/>
      <c r="U13" s="203"/>
      <c r="V13" s="199"/>
      <c r="W13" s="199"/>
      <c r="X13" s="199"/>
      <c r="Y13" s="199"/>
      <c r="Z13" s="199"/>
      <c r="AA13" s="199"/>
      <c r="AB13" s="203"/>
      <c r="AC13" s="199"/>
      <c r="AD13" s="199"/>
      <c r="AE13" s="199"/>
      <c r="AF13" s="199"/>
      <c r="AG13" s="199"/>
      <c r="AH13" s="199"/>
      <c r="AI13" s="203"/>
    </row>
    <row r="14" spans="1:35" s="177" customFormat="1" x14ac:dyDescent="0.2">
      <c r="A14" s="192" t="s">
        <v>485</v>
      </c>
      <c r="B14" s="193" t="s">
        <v>486</v>
      </c>
      <c r="C14" s="200"/>
      <c r="D14" s="201"/>
      <c r="E14" s="201"/>
      <c r="F14" s="202"/>
      <c r="G14" s="203"/>
      <c r="H14" s="198"/>
      <c r="I14" s="199"/>
      <c r="J14" s="199"/>
      <c r="K14" s="199"/>
      <c r="L14" s="199"/>
      <c r="M14" s="199"/>
      <c r="N14" s="199"/>
      <c r="O14" s="199"/>
      <c r="P14" s="199"/>
      <c r="Q14" s="199"/>
      <c r="R14" s="199"/>
      <c r="S14" s="199"/>
      <c r="T14" s="199"/>
      <c r="U14" s="203"/>
      <c r="V14" s="199"/>
      <c r="W14" s="199"/>
      <c r="X14" s="199"/>
      <c r="Y14" s="199"/>
      <c r="Z14" s="199"/>
      <c r="AA14" s="199"/>
      <c r="AB14" s="203"/>
      <c r="AC14" s="199"/>
      <c r="AD14" s="199"/>
      <c r="AE14" s="199"/>
      <c r="AF14" s="199"/>
      <c r="AG14" s="199"/>
      <c r="AH14" s="199"/>
      <c r="AI14" s="203"/>
    </row>
    <row r="15" spans="1:35" s="177" customFormat="1" x14ac:dyDescent="0.2">
      <c r="A15" s="192" t="s">
        <v>487</v>
      </c>
      <c r="B15" s="193" t="s">
        <v>488</v>
      </c>
      <c r="C15" s="200"/>
      <c r="D15" s="201"/>
      <c r="E15" s="201"/>
      <c r="F15" s="202"/>
      <c r="G15" s="203"/>
      <c r="H15" s="198"/>
      <c r="I15" s="199"/>
      <c r="J15" s="199"/>
      <c r="K15" s="199"/>
      <c r="L15" s="199"/>
      <c r="M15" s="199"/>
      <c r="N15" s="199"/>
      <c r="O15" s="199"/>
      <c r="P15" s="199"/>
      <c r="Q15" s="199"/>
      <c r="R15" s="199"/>
      <c r="S15" s="199"/>
      <c r="T15" s="199"/>
      <c r="U15" s="203"/>
      <c r="V15" s="199"/>
      <c r="W15" s="199"/>
      <c r="X15" s="199"/>
      <c r="Y15" s="199"/>
      <c r="Z15" s="199"/>
      <c r="AA15" s="199"/>
      <c r="AB15" s="203"/>
      <c r="AC15" s="199"/>
      <c r="AD15" s="199"/>
      <c r="AE15" s="199"/>
      <c r="AF15" s="199"/>
      <c r="AG15" s="199"/>
      <c r="AH15" s="199"/>
      <c r="AI15" s="203"/>
    </row>
    <row r="16" spans="1:35" s="177" customFormat="1" x14ac:dyDescent="0.2">
      <c r="A16" s="192" t="s">
        <v>489</v>
      </c>
      <c r="B16" s="193" t="s">
        <v>490</v>
      </c>
      <c r="C16" s="200"/>
      <c r="D16" s="201"/>
      <c r="E16" s="201"/>
      <c r="F16" s="202"/>
      <c r="G16" s="203"/>
      <c r="H16" s="198"/>
      <c r="I16" s="199"/>
      <c r="J16" s="199"/>
      <c r="K16" s="199"/>
      <c r="L16" s="199"/>
      <c r="M16" s="199"/>
      <c r="N16" s="199"/>
      <c r="O16" s="199"/>
      <c r="P16" s="199"/>
      <c r="Q16" s="199"/>
      <c r="R16" s="199"/>
      <c r="S16" s="199"/>
      <c r="T16" s="199"/>
      <c r="U16" s="203"/>
      <c r="V16" s="199"/>
      <c r="W16" s="199"/>
      <c r="X16" s="199"/>
      <c r="Y16" s="199"/>
      <c r="Z16" s="199"/>
      <c r="AA16" s="199"/>
      <c r="AB16" s="203"/>
      <c r="AC16" s="199"/>
      <c r="AD16" s="199"/>
      <c r="AE16" s="199"/>
      <c r="AF16" s="199"/>
      <c r="AG16" s="199"/>
      <c r="AH16" s="199"/>
      <c r="AI16" s="203"/>
    </row>
    <row r="17" spans="1:35" s="177" customFormat="1" x14ac:dyDescent="0.2">
      <c r="A17" s="192" t="s">
        <v>491</v>
      </c>
      <c r="B17" s="193" t="s">
        <v>492</v>
      </c>
      <c r="C17" s="200"/>
      <c r="D17" s="201"/>
      <c r="E17" s="201"/>
      <c r="F17" s="202"/>
      <c r="G17" s="203"/>
      <c r="H17" s="198"/>
      <c r="I17" s="199"/>
      <c r="J17" s="199"/>
      <c r="K17" s="199"/>
      <c r="L17" s="199"/>
      <c r="M17" s="199"/>
      <c r="N17" s="199"/>
      <c r="O17" s="199"/>
      <c r="P17" s="199"/>
      <c r="Q17" s="199"/>
      <c r="R17" s="199"/>
      <c r="S17" s="199"/>
      <c r="T17" s="199"/>
      <c r="U17" s="203"/>
      <c r="V17" s="199"/>
      <c r="W17" s="199"/>
      <c r="X17" s="199"/>
      <c r="Y17" s="199"/>
      <c r="Z17" s="199"/>
      <c r="AA17" s="199"/>
      <c r="AB17" s="203"/>
      <c r="AC17" s="199"/>
      <c r="AD17" s="199"/>
      <c r="AE17" s="199"/>
      <c r="AF17" s="199"/>
      <c r="AG17" s="199"/>
      <c r="AH17" s="199"/>
      <c r="AI17" s="203"/>
    </row>
    <row r="18" spans="1:35" s="177" customFormat="1" x14ac:dyDescent="0.2">
      <c r="A18" s="192" t="s">
        <v>493</v>
      </c>
      <c r="B18" s="193" t="s">
        <v>494</v>
      </c>
      <c r="C18" s="200"/>
      <c r="D18" s="201"/>
      <c r="E18" s="201"/>
      <c r="F18" s="202"/>
      <c r="G18" s="203"/>
      <c r="H18" s="198"/>
      <c r="I18" s="199"/>
      <c r="J18" s="199"/>
      <c r="K18" s="199"/>
      <c r="L18" s="199"/>
      <c r="M18" s="199"/>
      <c r="N18" s="199"/>
      <c r="O18" s="199"/>
      <c r="P18" s="199"/>
      <c r="Q18" s="199"/>
      <c r="R18" s="199"/>
      <c r="S18" s="199"/>
      <c r="T18" s="199"/>
      <c r="U18" s="203"/>
      <c r="V18" s="199"/>
      <c r="W18" s="199"/>
      <c r="X18" s="199"/>
      <c r="Y18" s="199"/>
      <c r="Z18" s="199"/>
      <c r="AA18" s="199"/>
      <c r="AB18" s="203"/>
      <c r="AC18" s="199"/>
      <c r="AD18" s="199"/>
      <c r="AE18" s="199"/>
      <c r="AF18" s="199"/>
      <c r="AG18" s="199"/>
      <c r="AH18" s="199"/>
      <c r="AI18" s="203"/>
    </row>
    <row r="19" spans="1:35" s="177" customFormat="1" ht="56.25" x14ac:dyDescent="0.3">
      <c r="A19" s="185"/>
      <c r="B19" s="186" t="s">
        <v>495</v>
      </c>
      <c r="C19" s="187"/>
      <c r="D19" s="204"/>
      <c r="E19" s="204"/>
      <c r="F19" s="205"/>
      <c r="G19" s="190"/>
      <c r="H19" s="191"/>
      <c r="I19" s="188"/>
      <c r="J19" s="188"/>
      <c r="K19" s="188"/>
      <c r="L19" s="188"/>
      <c r="M19" s="188"/>
      <c r="N19" s="188"/>
      <c r="O19" s="188"/>
      <c r="P19" s="188"/>
      <c r="Q19" s="188"/>
      <c r="R19" s="188"/>
      <c r="S19" s="188"/>
      <c r="T19" s="188"/>
      <c r="U19" s="190"/>
      <c r="V19" s="188"/>
      <c r="W19" s="188"/>
      <c r="X19" s="188"/>
      <c r="Y19" s="188"/>
      <c r="Z19" s="188"/>
      <c r="AA19" s="188"/>
      <c r="AB19" s="190"/>
      <c r="AC19" s="188"/>
      <c r="AD19" s="188"/>
      <c r="AE19" s="188"/>
      <c r="AF19" s="188"/>
      <c r="AG19" s="188"/>
      <c r="AH19" s="188"/>
      <c r="AI19" s="190"/>
    </row>
    <row r="20" spans="1:35" s="177" customFormat="1" x14ac:dyDescent="0.2">
      <c r="A20" s="192" t="s">
        <v>496</v>
      </c>
      <c r="B20" s="193" t="s">
        <v>497</v>
      </c>
      <c r="C20" s="206"/>
      <c r="D20" s="195" t="s">
        <v>467</v>
      </c>
      <c r="E20" s="195" t="s">
        <v>467</v>
      </c>
      <c r="F20" s="196" t="s">
        <v>467</v>
      </c>
      <c r="G20" s="207"/>
      <c r="H20" s="198"/>
      <c r="I20" s="199"/>
      <c r="J20" s="199"/>
      <c r="K20" s="199"/>
      <c r="L20" s="199"/>
      <c r="M20" s="199"/>
      <c r="N20" s="199"/>
      <c r="O20" s="199"/>
      <c r="P20" s="199"/>
      <c r="Q20" s="199"/>
      <c r="R20" s="199"/>
      <c r="S20" s="199"/>
      <c r="T20" s="199"/>
      <c r="U20" s="207"/>
      <c r="V20" s="199"/>
      <c r="W20" s="199"/>
      <c r="X20" s="199"/>
      <c r="Y20" s="199"/>
      <c r="Z20" s="199"/>
      <c r="AA20" s="199"/>
      <c r="AB20" s="207"/>
      <c r="AC20" s="199"/>
      <c r="AD20" s="199"/>
      <c r="AE20" s="199"/>
      <c r="AF20" s="199"/>
      <c r="AG20" s="199"/>
      <c r="AH20" s="199"/>
      <c r="AI20" s="207"/>
    </row>
    <row r="21" spans="1:35" s="177" customFormat="1" x14ac:dyDescent="0.2">
      <c r="A21" s="192" t="s">
        <v>498</v>
      </c>
      <c r="B21" s="193" t="s">
        <v>499</v>
      </c>
      <c r="C21" s="200"/>
      <c r="D21" s="201"/>
      <c r="E21" s="201"/>
      <c r="F21" s="202"/>
      <c r="G21" s="203"/>
      <c r="H21" s="208" t="s">
        <v>500</v>
      </c>
      <c r="I21" s="199"/>
      <c r="J21" s="199"/>
      <c r="K21" s="199"/>
      <c r="L21" s="199"/>
      <c r="M21" s="199"/>
      <c r="N21" s="199"/>
      <c r="O21" s="199"/>
      <c r="P21" s="199"/>
      <c r="Q21" s="199"/>
      <c r="R21" s="199"/>
      <c r="S21" s="199"/>
      <c r="T21" s="199"/>
      <c r="U21" s="203"/>
      <c r="V21" s="199"/>
      <c r="W21" s="199"/>
      <c r="X21" s="199"/>
      <c r="Y21" s="199"/>
      <c r="Z21" s="199"/>
      <c r="AA21" s="199"/>
      <c r="AB21" s="203"/>
      <c r="AC21" s="199"/>
      <c r="AD21" s="199"/>
      <c r="AE21" s="199"/>
      <c r="AF21" s="199"/>
      <c r="AG21" s="199"/>
      <c r="AH21" s="199"/>
      <c r="AI21" s="203"/>
    </row>
    <row r="22" spans="1:35" s="177" customFormat="1" x14ac:dyDescent="0.2">
      <c r="A22" s="192" t="s">
        <v>501</v>
      </c>
      <c r="B22" s="193" t="s">
        <v>502</v>
      </c>
      <c r="C22" s="200"/>
      <c r="D22" s="201"/>
      <c r="E22" s="201"/>
      <c r="F22" s="201"/>
      <c r="G22" s="203"/>
      <c r="H22" s="198"/>
      <c r="I22" s="199"/>
      <c r="J22" s="199"/>
      <c r="K22" s="199"/>
      <c r="L22" s="199"/>
      <c r="M22" s="199"/>
      <c r="N22" s="199"/>
      <c r="O22" s="199"/>
      <c r="P22" s="199"/>
      <c r="Q22" s="199"/>
      <c r="R22" s="199"/>
      <c r="S22" s="199"/>
      <c r="T22" s="199"/>
      <c r="U22" s="203"/>
      <c r="V22" s="199"/>
      <c r="W22" s="199"/>
      <c r="X22" s="199"/>
      <c r="Y22" s="199"/>
      <c r="Z22" s="199"/>
      <c r="AA22" s="199"/>
      <c r="AB22" s="203"/>
      <c r="AC22" s="199"/>
      <c r="AD22" s="199"/>
      <c r="AE22" s="199"/>
      <c r="AF22" s="199"/>
      <c r="AG22" s="199"/>
      <c r="AH22" s="199"/>
      <c r="AI22" s="203"/>
    </row>
    <row r="23" spans="1:35" s="177" customFormat="1" x14ac:dyDescent="0.2">
      <c r="A23" s="192" t="s">
        <v>503</v>
      </c>
      <c r="B23" s="193" t="s">
        <v>504</v>
      </c>
      <c r="C23" s="200"/>
      <c r="D23" s="195" t="s">
        <v>467</v>
      </c>
      <c r="E23" s="195" t="s">
        <v>467</v>
      </c>
      <c r="F23" s="196" t="s">
        <v>467</v>
      </c>
      <c r="G23" s="203"/>
      <c r="H23" s="208" t="s">
        <v>500</v>
      </c>
      <c r="I23" s="199"/>
      <c r="J23" s="199"/>
      <c r="K23" s="199"/>
      <c r="L23" s="199"/>
      <c r="M23" s="199"/>
      <c r="N23" s="199"/>
      <c r="O23" s="199"/>
      <c r="P23" s="199"/>
      <c r="Q23" s="199"/>
      <c r="R23" s="199"/>
      <c r="S23" s="199"/>
      <c r="T23" s="199"/>
      <c r="U23" s="203"/>
      <c r="V23" s="199"/>
      <c r="W23" s="199"/>
      <c r="X23" s="199"/>
      <c r="Y23" s="199"/>
      <c r="Z23" s="199"/>
      <c r="AA23" s="199"/>
      <c r="AB23" s="203"/>
      <c r="AC23" s="199"/>
      <c r="AD23" s="199"/>
      <c r="AE23" s="199"/>
      <c r="AF23" s="199"/>
      <c r="AG23" s="199"/>
      <c r="AH23" s="199"/>
      <c r="AI23" s="203"/>
    </row>
    <row r="24" spans="1:35" s="177" customFormat="1" x14ac:dyDescent="0.2">
      <c r="A24" s="192" t="s">
        <v>505</v>
      </c>
      <c r="B24" s="193" t="s">
        <v>506</v>
      </c>
      <c r="C24" s="200"/>
      <c r="D24" s="201"/>
      <c r="E24" s="201"/>
      <c r="F24" s="202"/>
      <c r="G24" s="203"/>
      <c r="H24" s="198"/>
      <c r="I24" s="199"/>
      <c r="J24" s="199"/>
      <c r="K24" s="199"/>
      <c r="L24" s="199"/>
      <c r="M24" s="199"/>
      <c r="N24" s="199"/>
      <c r="O24" s="199"/>
      <c r="P24" s="199"/>
      <c r="Q24" s="199"/>
      <c r="R24" s="199"/>
      <c r="S24" s="199"/>
      <c r="T24" s="199"/>
      <c r="U24" s="203"/>
      <c r="V24" s="199"/>
      <c r="W24" s="199"/>
      <c r="X24" s="199"/>
      <c r="Y24" s="199"/>
      <c r="Z24" s="199"/>
      <c r="AA24" s="199"/>
      <c r="AB24" s="203"/>
      <c r="AC24" s="199"/>
      <c r="AD24" s="199"/>
      <c r="AE24" s="199"/>
      <c r="AF24" s="199"/>
      <c r="AG24" s="199"/>
      <c r="AH24" s="199"/>
      <c r="AI24" s="203"/>
    </row>
    <row r="25" spans="1:35" s="177" customFormat="1" x14ac:dyDescent="0.2">
      <c r="A25" s="192" t="s">
        <v>507</v>
      </c>
      <c r="B25" s="193" t="s">
        <v>508</v>
      </c>
      <c r="C25" s="200"/>
      <c r="D25" s="201"/>
      <c r="E25" s="201"/>
      <c r="F25" s="202"/>
      <c r="G25" s="203"/>
      <c r="H25" s="198"/>
      <c r="I25" s="199"/>
      <c r="J25" s="199"/>
      <c r="K25" s="199"/>
      <c r="L25" s="199"/>
      <c r="M25" s="199"/>
      <c r="N25" s="199"/>
      <c r="O25" s="199"/>
      <c r="P25" s="199"/>
      <c r="Q25" s="199"/>
      <c r="R25" s="199"/>
      <c r="S25" s="199"/>
      <c r="T25" s="199"/>
      <c r="U25" s="203"/>
      <c r="V25" s="199"/>
      <c r="W25" s="199"/>
      <c r="X25" s="199"/>
      <c r="Y25" s="199"/>
      <c r="Z25" s="199"/>
      <c r="AA25" s="199"/>
      <c r="AB25" s="203"/>
      <c r="AC25" s="199"/>
      <c r="AD25" s="199"/>
      <c r="AE25" s="199"/>
      <c r="AF25" s="199"/>
      <c r="AG25" s="199"/>
      <c r="AH25" s="199"/>
      <c r="AI25" s="203"/>
    </row>
    <row r="26" spans="1:35" s="177" customFormat="1" x14ac:dyDescent="0.2">
      <c r="A26" s="209"/>
      <c r="B26" s="210"/>
      <c r="C26" s="211"/>
      <c r="D26" s="188"/>
      <c r="E26" s="188"/>
      <c r="F26" s="189"/>
      <c r="G26" s="190"/>
      <c r="H26" s="191"/>
      <c r="I26" s="188"/>
      <c r="J26" s="188"/>
      <c r="K26" s="188"/>
      <c r="L26" s="188"/>
      <c r="M26" s="188"/>
      <c r="N26" s="188"/>
      <c r="O26" s="188"/>
      <c r="P26" s="188"/>
      <c r="Q26" s="188"/>
      <c r="R26" s="188"/>
      <c r="S26" s="188"/>
      <c r="T26" s="188"/>
      <c r="U26" s="190"/>
      <c r="V26" s="188"/>
      <c r="W26" s="188"/>
      <c r="X26" s="188"/>
      <c r="Y26" s="188"/>
      <c r="Z26" s="188"/>
      <c r="AA26" s="188"/>
      <c r="AB26" s="190"/>
      <c r="AC26" s="188"/>
      <c r="AD26" s="188"/>
      <c r="AE26" s="188"/>
      <c r="AF26" s="188"/>
      <c r="AG26" s="188"/>
      <c r="AH26" s="188"/>
      <c r="AI26" s="190"/>
    </row>
  </sheetData>
  <mergeCells count="4">
    <mergeCell ref="D1:F1"/>
    <mergeCell ref="H1:T1"/>
    <mergeCell ref="V1:AA1"/>
    <mergeCell ref="AC1:AH1"/>
  </mergeCells>
  <pageMargins left="0.75" right="0.75" top="1"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4040"/>
  </sheetPr>
  <dimension ref="A1:AMK28"/>
  <sheetViews>
    <sheetView zoomScaleNormal="100" workbookViewId="0">
      <pane xSplit="3" ySplit="2" topLeftCell="D5" activePane="bottomRight" state="frozen"/>
      <selection pane="topRight" activeCell="D1" sqref="D1"/>
      <selection pane="bottomLeft" activeCell="A5" sqref="A5"/>
      <selection pane="bottomRight" activeCell="B9" sqref="B9"/>
    </sheetView>
  </sheetViews>
  <sheetFormatPr defaultRowHeight="15.75" outlineLevelCol="1" x14ac:dyDescent="0.25"/>
  <cols>
    <col min="1" max="1" width="3.42578125" style="170" customWidth="1"/>
    <col min="2" max="2" width="62.28515625" style="171" customWidth="1"/>
    <col min="3" max="3" width="10.140625" style="172" customWidth="1"/>
    <col min="4" max="6" width="12.28515625" style="172" customWidth="1" outlineLevel="1"/>
    <col min="7" max="7" width="8.28515625" style="172" customWidth="1"/>
    <col min="8" max="8" width="13.28515625" style="172" hidden="1" customWidth="1" outlineLevel="1"/>
    <col min="9" max="20" width="12.28515625" style="172" hidden="1" customWidth="1" outlineLevel="1"/>
    <col min="21" max="21" width="8.42578125" style="172" customWidth="1"/>
    <col min="22" max="27" width="12.28515625" style="172" hidden="1" customWidth="1" outlineLevel="1"/>
    <col min="28" max="28" width="15.28515625" style="172" customWidth="1"/>
    <col min="29" max="34" width="12.28515625" style="172" hidden="1" customWidth="1" outlineLevel="1"/>
    <col min="35" max="35" width="17.28515625" style="172" customWidth="1"/>
    <col min="36" max="1025" width="10.85546875" style="172" customWidth="1"/>
  </cols>
  <sheetData>
    <row r="1" spans="1:35" s="177" customFormat="1" ht="45" customHeight="1" x14ac:dyDescent="0.2">
      <c r="A1" s="173"/>
      <c r="B1" s="174"/>
      <c r="C1" s="175" t="s">
        <v>509</v>
      </c>
      <c r="D1" s="262" t="s">
        <v>5</v>
      </c>
      <c r="E1" s="262"/>
      <c r="F1" s="262"/>
      <c r="G1" s="176" t="s">
        <v>425</v>
      </c>
      <c r="H1" s="263" t="s">
        <v>426</v>
      </c>
      <c r="I1" s="263"/>
      <c r="J1" s="263"/>
      <c r="K1" s="263"/>
      <c r="L1" s="263"/>
      <c r="M1" s="263"/>
      <c r="N1" s="263"/>
      <c r="O1" s="263"/>
      <c r="P1" s="263"/>
      <c r="Q1" s="263"/>
      <c r="R1" s="263"/>
      <c r="S1" s="263"/>
      <c r="T1" s="263"/>
      <c r="U1" s="176" t="s">
        <v>427</v>
      </c>
      <c r="V1" s="264" t="s">
        <v>428</v>
      </c>
      <c r="W1" s="264"/>
      <c r="X1" s="264"/>
      <c r="Y1" s="264"/>
      <c r="Z1" s="264"/>
      <c r="AA1" s="264"/>
      <c r="AB1" s="176" t="s">
        <v>429</v>
      </c>
      <c r="AC1" s="264" t="s">
        <v>430</v>
      </c>
      <c r="AD1" s="264"/>
      <c r="AE1" s="264"/>
      <c r="AF1" s="264"/>
      <c r="AG1" s="264"/>
      <c r="AH1" s="264"/>
      <c r="AI1" s="176" t="s">
        <v>431</v>
      </c>
    </row>
    <row r="2" spans="1:35" s="177" customFormat="1" ht="129" customHeight="1" x14ac:dyDescent="0.5">
      <c r="A2" s="178"/>
      <c r="B2" s="179"/>
      <c r="C2" s="180" t="s">
        <v>510</v>
      </c>
      <c r="D2" s="181" t="s">
        <v>433</v>
      </c>
      <c r="E2" s="181" t="s">
        <v>434</v>
      </c>
      <c r="F2" s="182" t="s">
        <v>11</v>
      </c>
      <c r="G2" s="183" t="s">
        <v>435</v>
      </c>
      <c r="H2" s="184" t="s">
        <v>436</v>
      </c>
      <c r="I2" s="181" t="s">
        <v>437</v>
      </c>
      <c r="J2" s="181" t="s">
        <v>438</v>
      </c>
      <c r="K2" s="181" t="s">
        <v>439</v>
      </c>
      <c r="L2" s="181" t="s">
        <v>440</v>
      </c>
      <c r="M2" s="181" t="s">
        <v>441</v>
      </c>
      <c r="N2" s="181" t="s">
        <v>442</v>
      </c>
      <c r="O2" s="181" t="s">
        <v>443</v>
      </c>
      <c r="P2" s="181" t="s">
        <v>444</v>
      </c>
      <c r="Q2" s="181" t="s">
        <v>445</v>
      </c>
      <c r="R2" s="181" t="s">
        <v>446</v>
      </c>
      <c r="S2" s="181" t="s">
        <v>447</v>
      </c>
      <c r="T2" s="181" t="s">
        <v>448</v>
      </c>
      <c r="U2" s="183" t="s">
        <v>449</v>
      </c>
      <c r="V2" s="181" t="s">
        <v>450</v>
      </c>
      <c r="W2" s="181" t="s">
        <v>451</v>
      </c>
      <c r="X2" s="181" t="s">
        <v>452</v>
      </c>
      <c r="Y2" s="181" t="s">
        <v>453</v>
      </c>
      <c r="Z2" s="181" t="s">
        <v>454</v>
      </c>
      <c r="AA2" s="181" t="s">
        <v>455</v>
      </c>
      <c r="AB2" s="183" t="s">
        <v>456</v>
      </c>
      <c r="AC2" s="181" t="s">
        <v>457</v>
      </c>
      <c r="AD2" s="181" t="s">
        <v>458</v>
      </c>
      <c r="AE2" s="181" t="s">
        <v>459</v>
      </c>
      <c r="AF2" s="181" t="s">
        <v>460</v>
      </c>
      <c r="AG2" s="181" t="s">
        <v>461</v>
      </c>
      <c r="AH2" s="181" t="s">
        <v>462</v>
      </c>
      <c r="AI2" s="183" t="s">
        <v>463</v>
      </c>
    </row>
    <row r="3" spans="1:35" s="177" customFormat="1" ht="23.25" x14ac:dyDescent="0.35">
      <c r="A3" s="185"/>
      <c r="B3" s="212" t="s">
        <v>511</v>
      </c>
      <c r="C3" s="187"/>
      <c r="D3" s="188"/>
      <c r="E3" s="188"/>
      <c r="F3" s="189"/>
      <c r="G3" s="190"/>
      <c r="H3" s="191"/>
      <c r="I3" s="188"/>
      <c r="J3" s="188"/>
      <c r="K3" s="188"/>
      <c r="L3" s="188"/>
      <c r="M3" s="188"/>
      <c r="N3" s="188"/>
      <c r="O3" s="188"/>
      <c r="P3" s="188"/>
      <c r="Q3" s="188"/>
      <c r="R3" s="188"/>
      <c r="S3" s="188"/>
      <c r="T3" s="188"/>
      <c r="U3" s="190"/>
      <c r="V3" s="188"/>
      <c r="W3" s="188"/>
      <c r="X3" s="188"/>
      <c r="Y3" s="188"/>
      <c r="Z3" s="188"/>
      <c r="AA3" s="188"/>
      <c r="AB3" s="190"/>
      <c r="AC3" s="188"/>
      <c r="AD3" s="188"/>
      <c r="AE3" s="188"/>
      <c r="AF3" s="188"/>
      <c r="AG3" s="188"/>
      <c r="AH3" s="188"/>
      <c r="AI3" s="190"/>
    </row>
    <row r="4" spans="1:35" s="177" customFormat="1" x14ac:dyDescent="0.2">
      <c r="A4" s="213">
        <v>1</v>
      </c>
      <c r="B4" s="214" t="s">
        <v>480</v>
      </c>
      <c r="C4" s="194"/>
      <c r="D4" s="199"/>
      <c r="E4" s="199"/>
      <c r="F4" s="215"/>
      <c r="G4" s="197"/>
      <c r="H4" s="198"/>
      <c r="I4" s="199"/>
      <c r="J4" s="199"/>
      <c r="K4" s="199"/>
      <c r="L4" s="199"/>
      <c r="M4" s="199"/>
      <c r="N4" s="199"/>
      <c r="O4" s="199"/>
      <c r="P4" s="199"/>
      <c r="Q4" s="199"/>
      <c r="R4" s="199"/>
      <c r="S4" s="199"/>
      <c r="T4" s="199"/>
      <c r="U4" s="197"/>
      <c r="V4" s="199"/>
      <c r="W4" s="199"/>
      <c r="X4" s="199"/>
      <c r="Y4" s="199"/>
      <c r="Z4" s="199"/>
      <c r="AA4" s="199"/>
      <c r="AB4" s="197"/>
      <c r="AC4" s="199"/>
      <c r="AD4" s="199"/>
      <c r="AE4" s="199"/>
      <c r="AF4" s="199"/>
      <c r="AG4" s="199"/>
      <c r="AH4" s="199"/>
      <c r="AI4" s="197"/>
    </row>
    <row r="5" spans="1:35" s="177" customFormat="1" x14ac:dyDescent="0.2">
      <c r="A5" s="213">
        <v>2</v>
      </c>
      <c r="B5" s="216" t="s">
        <v>482</v>
      </c>
      <c r="C5" s="200"/>
      <c r="D5" s="199"/>
      <c r="E5" s="199"/>
      <c r="F5" s="215"/>
      <c r="G5" s="203"/>
      <c r="H5" s="198"/>
      <c r="I5" s="199"/>
      <c r="J5" s="199"/>
      <c r="K5" s="199"/>
      <c r="L5" s="199"/>
      <c r="M5" s="199"/>
      <c r="N5" s="199"/>
      <c r="O5" s="199"/>
      <c r="P5" s="199"/>
      <c r="Q5" s="199"/>
      <c r="R5" s="199"/>
      <c r="S5" s="199"/>
      <c r="T5" s="199"/>
      <c r="U5" s="203"/>
      <c r="V5" s="199"/>
      <c r="W5" s="199"/>
      <c r="X5" s="199"/>
      <c r="Y5" s="199"/>
      <c r="Z5" s="199"/>
      <c r="AA5" s="199"/>
      <c r="AB5" s="203"/>
      <c r="AC5" s="199"/>
      <c r="AD5" s="199"/>
      <c r="AE5" s="199"/>
      <c r="AF5" s="199"/>
      <c r="AG5" s="199"/>
      <c r="AH5" s="199"/>
      <c r="AI5" s="203"/>
    </row>
    <row r="6" spans="1:35" s="177" customFormat="1" x14ac:dyDescent="0.2">
      <c r="A6" s="213">
        <v>3</v>
      </c>
      <c r="B6" s="216" t="s">
        <v>484</v>
      </c>
      <c r="C6" s="200"/>
      <c r="D6" s="199"/>
      <c r="E6" s="199"/>
      <c r="F6" s="215"/>
      <c r="G6" s="203"/>
      <c r="H6" s="198"/>
      <c r="I6" s="199"/>
      <c r="J6" s="199"/>
      <c r="K6" s="199"/>
      <c r="L6" s="199"/>
      <c r="M6" s="199"/>
      <c r="N6" s="199"/>
      <c r="O6" s="199"/>
      <c r="P6" s="199"/>
      <c r="Q6" s="199"/>
      <c r="R6" s="199"/>
      <c r="S6" s="199"/>
      <c r="T6" s="199"/>
      <c r="U6" s="203"/>
      <c r="V6" s="199"/>
      <c r="W6" s="199"/>
      <c r="X6" s="199"/>
      <c r="Y6" s="199"/>
      <c r="Z6" s="199"/>
      <c r="AA6" s="199"/>
      <c r="AB6" s="203"/>
      <c r="AC6" s="199"/>
      <c r="AD6" s="199"/>
      <c r="AE6" s="199"/>
      <c r="AF6" s="199"/>
      <c r="AG6" s="199"/>
      <c r="AH6" s="199"/>
      <c r="AI6" s="203"/>
    </row>
    <row r="7" spans="1:35" s="177" customFormat="1" x14ac:dyDescent="0.2">
      <c r="A7" s="217">
        <v>4</v>
      </c>
      <c r="B7" s="218" t="s">
        <v>486</v>
      </c>
      <c r="C7" s="200"/>
      <c r="D7" s="199"/>
      <c r="E7" s="199"/>
      <c r="F7" s="215"/>
      <c r="G7" s="203"/>
      <c r="H7" s="198"/>
      <c r="I7" s="199"/>
      <c r="J7" s="199"/>
      <c r="K7" s="199"/>
      <c r="L7" s="199"/>
      <c r="M7" s="199"/>
      <c r="N7" s="199"/>
      <c r="O7" s="199"/>
      <c r="P7" s="199"/>
      <c r="Q7" s="199"/>
      <c r="R7" s="199"/>
      <c r="S7" s="199"/>
      <c r="T7" s="199"/>
      <c r="U7" s="203"/>
      <c r="V7" s="199"/>
      <c r="W7" s="199"/>
      <c r="X7" s="199"/>
      <c r="Y7" s="199"/>
      <c r="Z7" s="199"/>
      <c r="AA7" s="199"/>
      <c r="AB7" s="203"/>
      <c r="AC7" s="199"/>
      <c r="AD7" s="199"/>
      <c r="AE7" s="199"/>
      <c r="AF7" s="199"/>
      <c r="AG7" s="199"/>
      <c r="AH7" s="199"/>
      <c r="AI7" s="203"/>
    </row>
    <row r="8" spans="1:35" s="177" customFormat="1" x14ac:dyDescent="0.2">
      <c r="A8" s="217">
        <v>5</v>
      </c>
      <c r="B8" s="216" t="s">
        <v>512</v>
      </c>
      <c r="C8" s="200"/>
      <c r="D8" s="199"/>
      <c r="E8" s="199"/>
      <c r="F8" s="215"/>
      <c r="G8" s="203"/>
      <c r="H8" s="198"/>
      <c r="I8" s="199"/>
      <c r="J8" s="199"/>
      <c r="K8" s="199"/>
      <c r="L8" s="199"/>
      <c r="M8" s="199"/>
      <c r="N8" s="199"/>
      <c r="O8" s="199"/>
      <c r="P8" s="199"/>
      <c r="Q8" s="199"/>
      <c r="R8" s="199"/>
      <c r="S8" s="199"/>
      <c r="T8" s="199"/>
      <c r="U8" s="203"/>
      <c r="V8" s="199"/>
      <c r="W8" s="199"/>
      <c r="X8" s="199"/>
      <c r="Y8" s="199"/>
      <c r="Z8" s="199"/>
      <c r="AA8" s="199"/>
      <c r="AB8" s="203"/>
      <c r="AC8" s="199"/>
      <c r="AD8" s="199"/>
      <c r="AE8" s="199"/>
      <c r="AF8" s="199"/>
      <c r="AG8" s="199"/>
      <c r="AH8" s="199"/>
      <c r="AI8" s="203"/>
    </row>
    <row r="9" spans="1:35" s="177" customFormat="1" x14ac:dyDescent="0.2">
      <c r="A9" s="219">
        <v>6</v>
      </c>
      <c r="B9" s="220" t="s">
        <v>490</v>
      </c>
      <c r="C9" s="200"/>
      <c r="D9" s="199"/>
      <c r="E9" s="199"/>
      <c r="F9" s="215"/>
      <c r="G9" s="203"/>
      <c r="H9" s="198"/>
      <c r="I9" s="199"/>
      <c r="J9" s="199"/>
      <c r="K9" s="199"/>
      <c r="L9" s="199"/>
      <c r="M9" s="199"/>
      <c r="N9" s="199"/>
      <c r="O9" s="199"/>
      <c r="P9" s="199"/>
      <c r="Q9" s="199"/>
      <c r="R9" s="199"/>
      <c r="S9" s="199"/>
      <c r="T9" s="199"/>
      <c r="U9" s="203"/>
      <c r="V9" s="199"/>
      <c r="W9" s="199"/>
      <c r="X9" s="199"/>
      <c r="Y9" s="199"/>
      <c r="Z9" s="199"/>
      <c r="AA9" s="199"/>
      <c r="AB9" s="203"/>
      <c r="AC9" s="199"/>
      <c r="AD9" s="199"/>
      <c r="AE9" s="199"/>
      <c r="AF9" s="199"/>
      <c r="AG9" s="199"/>
      <c r="AH9" s="199"/>
      <c r="AI9" s="203"/>
    </row>
    <row r="10" spans="1:35" s="177" customFormat="1" ht="23.25" x14ac:dyDescent="0.35">
      <c r="A10" s="185"/>
      <c r="B10" s="212" t="s">
        <v>513</v>
      </c>
      <c r="C10" s="187"/>
      <c r="D10" s="188"/>
      <c r="E10" s="188"/>
      <c r="F10" s="189"/>
      <c r="G10" s="190"/>
      <c r="H10" s="191"/>
      <c r="I10" s="188"/>
      <c r="J10" s="188"/>
      <c r="K10" s="188"/>
      <c r="L10" s="188"/>
      <c r="M10" s="188"/>
      <c r="N10" s="188"/>
      <c r="O10" s="188"/>
      <c r="P10" s="188"/>
      <c r="Q10" s="188"/>
      <c r="R10" s="188"/>
      <c r="S10" s="188"/>
      <c r="T10" s="188"/>
      <c r="U10" s="190"/>
      <c r="V10" s="188"/>
      <c r="W10" s="188"/>
      <c r="X10" s="188"/>
      <c r="Y10" s="188"/>
      <c r="Z10" s="188"/>
      <c r="AA10" s="188"/>
      <c r="AB10" s="190"/>
      <c r="AC10" s="188"/>
      <c r="AD10" s="188"/>
      <c r="AE10" s="188"/>
      <c r="AF10" s="188"/>
      <c r="AG10" s="188"/>
      <c r="AH10" s="188"/>
      <c r="AI10" s="190"/>
    </row>
    <row r="11" spans="1:35" s="177" customFormat="1" x14ac:dyDescent="0.2">
      <c r="A11" s="221">
        <v>7</v>
      </c>
      <c r="B11" s="214" t="s">
        <v>514</v>
      </c>
      <c r="C11" s="200"/>
      <c r="D11" s="199"/>
      <c r="E11" s="199"/>
      <c r="F11" s="215"/>
      <c r="G11" s="203"/>
      <c r="H11" s="198"/>
      <c r="I11" s="199"/>
      <c r="J11" s="199"/>
      <c r="K11" s="199"/>
      <c r="L11" s="199"/>
      <c r="M11" s="199"/>
      <c r="N11" s="199"/>
      <c r="O11" s="199"/>
      <c r="P11" s="199"/>
      <c r="Q11" s="199"/>
      <c r="R11" s="199"/>
      <c r="S11" s="199"/>
      <c r="T11" s="199"/>
      <c r="U11" s="203"/>
      <c r="V11" s="199"/>
      <c r="W11" s="199"/>
      <c r="X11" s="199"/>
      <c r="Y11" s="199"/>
      <c r="Z11" s="199"/>
      <c r="AA11" s="199"/>
      <c r="AB11" s="203"/>
      <c r="AC11" s="199"/>
      <c r="AD11" s="199"/>
      <c r="AE11" s="199"/>
      <c r="AF11" s="199"/>
      <c r="AG11" s="199"/>
      <c r="AH11" s="199"/>
      <c r="AI11" s="203"/>
    </row>
    <row r="12" spans="1:35" s="177" customFormat="1" x14ac:dyDescent="0.2">
      <c r="A12" s="217">
        <v>8</v>
      </c>
      <c r="B12" s="216" t="s">
        <v>515</v>
      </c>
      <c r="C12" s="200"/>
      <c r="D12" s="199"/>
      <c r="E12" s="199"/>
      <c r="F12" s="215"/>
      <c r="G12" s="203"/>
      <c r="H12" s="198"/>
      <c r="I12" s="199"/>
      <c r="J12" s="199"/>
      <c r="K12" s="199"/>
      <c r="L12" s="199"/>
      <c r="M12" s="199"/>
      <c r="N12" s="199"/>
      <c r="O12" s="199"/>
      <c r="P12" s="199"/>
      <c r="Q12" s="199"/>
      <c r="R12" s="199"/>
      <c r="S12" s="199"/>
      <c r="T12" s="199"/>
      <c r="U12" s="203"/>
      <c r="V12" s="199"/>
      <c r="W12" s="199"/>
      <c r="X12" s="199"/>
      <c r="Y12" s="199"/>
      <c r="Z12" s="199"/>
      <c r="AA12" s="199"/>
      <c r="AB12" s="203"/>
      <c r="AC12" s="199"/>
      <c r="AD12" s="199"/>
      <c r="AE12" s="199"/>
      <c r="AF12" s="199"/>
      <c r="AG12" s="199"/>
      <c r="AH12" s="199"/>
      <c r="AI12" s="203"/>
    </row>
    <row r="13" spans="1:35" s="177" customFormat="1" x14ac:dyDescent="0.2">
      <c r="A13" s="217">
        <v>9</v>
      </c>
      <c r="B13" s="216" t="s">
        <v>516</v>
      </c>
      <c r="C13" s="200"/>
      <c r="D13" s="199"/>
      <c r="E13" s="199"/>
      <c r="F13" s="215"/>
      <c r="G13" s="203"/>
      <c r="H13" s="198"/>
      <c r="I13" s="199"/>
      <c r="J13" s="199"/>
      <c r="K13" s="199"/>
      <c r="L13" s="199"/>
      <c r="M13" s="199"/>
      <c r="N13" s="199"/>
      <c r="O13" s="199"/>
      <c r="P13" s="199"/>
      <c r="Q13" s="199"/>
      <c r="R13" s="199"/>
      <c r="S13" s="199"/>
      <c r="T13" s="199"/>
      <c r="U13" s="203"/>
      <c r="V13" s="199"/>
      <c r="W13" s="199"/>
      <c r="X13" s="199"/>
      <c r="Y13" s="199"/>
      <c r="Z13" s="199"/>
      <c r="AA13" s="199"/>
      <c r="AB13" s="203"/>
      <c r="AC13" s="199"/>
      <c r="AD13" s="199"/>
      <c r="AE13" s="199"/>
      <c r="AF13" s="199"/>
      <c r="AG13" s="199"/>
      <c r="AH13" s="199"/>
      <c r="AI13" s="203"/>
    </row>
    <row r="14" spans="1:35" s="177" customFormat="1" x14ac:dyDescent="0.2">
      <c r="A14" s="217">
        <v>10</v>
      </c>
      <c r="B14" s="216" t="s">
        <v>517</v>
      </c>
      <c r="C14" s="200"/>
      <c r="D14" s="199"/>
      <c r="E14" s="199"/>
      <c r="F14" s="215"/>
      <c r="G14" s="203"/>
      <c r="H14" s="198"/>
      <c r="I14" s="199"/>
      <c r="J14" s="199"/>
      <c r="K14" s="199"/>
      <c r="L14" s="199"/>
      <c r="M14" s="199"/>
      <c r="N14" s="199"/>
      <c r="O14" s="199"/>
      <c r="P14" s="199"/>
      <c r="Q14" s="199"/>
      <c r="R14" s="199"/>
      <c r="S14" s="199"/>
      <c r="T14" s="199"/>
      <c r="U14" s="203"/>
      <c r="V14" s="199"/>
      <c r="W14" s="199"/>
      <c r="X14" s="199"/>
      <c r="Y14" s="199"/>
      <c r="Z14" s="199"/>
      <c r="AA14" s="199"/>
      <c r="AB14" s="203"/>
      <c r="AC14" s="199"/>
      <c r="AD14" s="199"/>
      <c r="AE14" s="199"/>
      <c r="AF14" s="199"/>
      <c r="AG14" s="199"/>
      <c r="AH14" s="199"/>
      <c r="AI14" s="203"/>
    </row>
    <row r="15" spans="1:35" s="177" customFormat="1" x14ac:dyDescent="0.2">
      <c r="A15" s="217">
        <v>11</v>
      </c>
      <c r="B15" s="216" t="s">
        <v>518</v>
      </c>
      <c r="C15" s="200"/>
      <c r="D15" s="199"/>
      <c r="E15" s="199"/>
      <c r="F15" s="215"/>
      <c r="G15" s="203"/>
      <c r="H15" s="198"/>
      <c r="I15" s="199"/>
      <c r="J15" s="199"/>
      <c r="K15" s="199"/>
      <c r="L15" s="199"/>
      <c r="M15" s="199"/>
      <c r="N15" s="199"/>
      <c r="O15" s="199"/>
      <c r="P15" s="199"/>
      <c r="Q15" s="199"/>
      <c r="R15" s="199"/>
      <c r="S15" s="199"/>
      <c r="T15" s="199"/>
      <c r="U15" s="203"/>
      <c r="V15" s="199"/>
      <c r="W15" s="199"/>
      <c r="X15" s="199"/>
      <c r="Y15" s="199"/>
      <c r="Z15" s="199"/>
      <c r="AA15" s="199"/>
      <c r="AB15" s="203"/>
      <c r="AC15" s="199"/>
      <c r="AD15" s="199"/>
      <c r="AE15" s="199"/>
      <c r="AF15" s="199"/>
      <c r="AG15" s="199"/>
      <c r="AH15" s="199"/>
      <c r="AI15" s="203"/>
    </row>
    <row r="16" spans="1:35" s="177" customFormat="1" x14ac:dyDescent="0.2">
      <c r="A16" s="217">
        <v>12</v>
      </c>
      <c r="B16" s="216" t="s">
        <v>519</v>
      </c>
      <c r="C16" s="200"/>
      <c r="D16" s="199"/>
      <c r="E16" s="199"/>
      <c r="F16" s="215"/>
      <c r="G16" s="203"/>
      <c r="H16" s="198"/>
      <c r="I16" s="199"/>
      <c r="J16" s="199"/>
      <c r="K16" s="199"/>
      <c r="L16" s="199"/>
      <c r="M16" s="199"/>
      <c r="N16" s="199"/>
      <c r="O16" s="199"/>
      <c r="P16" s="199"/>
      <c r="Q16" s="199"/>
      <c r="R16" s="199"/>
      <c r="S16" s="199"/>
      <c r="T16" s="199"/>
      <c r="U16" s="203"/>
      <c r="V16" s="199"/>
      <c r="W16" s="199"/>
      <c r="X16" s="199"/>
      <c r="Y16" s="199"/>
      <c r="Z16" s="199"/>
      <c r="AA16" s="199"/>
      <c r="AB16" s="203"/>
      <c r="AC16" s="199"/>
      <c r="AD16" s="199"/>
      <c r="AE16" s="199"/>
      <c r="AF16" s="199"/>
      <c r="AG16" s="199"/>
      <c r="AH16" s="199"/>
      <c r="AI16" s="203"/>
    </row>
    <row r="17" spans="1:35" s="177" customFormat="1" x14ac:dyDescent="0.2">
      <c r="A17" s="217">
        <v>13</v>
      </c>
      <c r="B17" s="222" t="s">
        <v>520</v>
      </c>
      <c r="C17" s="200"/>
      <c r="D17" s="199"/>
      <c r="E17" s="199"/>
      <c r="F17" s="215"/>
      <c r="G17" s="203"/>
      <c r="H17" s="198"/>
      <c r="I17" s="199"/>
      <c r="J17" s="199"/>
      <c r="K17" s="199"/>
      <c r="L17" s="199"/>
      <c r="M17" s="199"/>
      <c r="N17" s="199"/>
      <c r="O17" s="199"/>
      <c r="P17" s="199"/>
      <c r="Q17" s="199"/>
      <c r="R17" s="199"/>
      <c r="S17" s="199"/>
      <c r="T17" s="199"/>
      <c r="U17" s="203"/>
      <c r="V17" s="199"/>
      <c r="W17" s="199"/>
      <c r="X17" s="199"/>
      <c r="Y17" s="199"/>
      <c r="Z17" s="199"/>
      <c r="AA17" s="199"/>
      <c r="AB17" s="203"/>
      <c r="AC17" s="199"/>
      <c r="AD17" s="199"/>
      <c r="AE17" s="199"/>
      <c r="AF17" s="199"/>
      <c r="AG17" s="199"/>
      <c r="AH17" s="199"/>
      <c r="AI17" s="203"/>
    </row>
    <row r="18" spans="1:35" s="177" customFormat="1" ht="23.25" x14ac:dyDescent="0.35">
      <c r="A18" s="185"/>
      <c r="B18" s="212" t="s">
        <v>521</v>
      </c>
      <c r="C18" s="187"/>
      <c r="D18" s="188"/>
      <c r="E18" s="188"/>
      <c r="F18" s="189"/>
      <c r="G18" s="190"/>
      <c r="H18" s="191"/>
      <c r="I18" s="188"/>
      <c r="J18" s="188"/>
      <c r="K18" s="188"/>
      <c r="L18" s="188"/>
      <c r="M18" s="188"/>
      <c r="N18" s="188"/>
      <c r="O18" s="188"/>
      <c r="P18" s="188"/>
      <c r="Q18" s="188"/>
      <c r="R18" s="188"/>
      <c r="S18" s="188"/>
      <c r="T18" s="188"/>
      <c r="U18" s="190"/>
      <c r="V18" s="188"/>
      <c r="W18" s="188"/>
      <c r="X18" s="188"/>
      <c r="Y18" s="188"/>
      <c r="Z18" s="188"/>
      <c r="AA18" s="188"/>
      <c r="AB18" s="190"/>
      <c r="AC18" s="188"/>
      <c r="AD18" s="188"/>
      <c r="AE18" s="188"/>
      <c r="AF18" s="188"/>
      <c r="AG18" s="188"/>
      <c r="AH18" s="188"/>
      <c r="AI18" s="190"/>
    </row>
    <row r="19" spans="1:35" s="177" customFormat="1" x14ac:dyDescent="0.2">
      <c r="A19" s="217">
        <v>14</v>
      </c>
      <c r="B19" s="216" t="s">
        <v>522</v>
      </c>
      <c r="C19" s="200"/>
      <c r="D19" s="199"/>
      <c r="E19" s="199"/>
      <c r="F19" s="215"/>
      <c r="G19" s="203"/>
      <c r="H19" s="198"/>
      <c r="I19" s="199"/>
      <c r="J19" s="199"/>
      <c r="K19" s="199"/>
      <c r="L19" s="199"/>
      <c r="M19" s="199"/>
      <c r="N19" s="199"/>
      <c r="O19" s="199"/>
      <c r="P19" s="199"/>
      <c r="Q19" s="199"/>
      <c r="R19" s="199"/>
      <c r="S19" s="199"/>
      <c r="T19" s="199"/>
      <c r="U19" s="203"/>
      <c r="V19" s="199"/>
      <c r="W19" s="199"/>
      <c r="X19" s="199"/>
      <c r="Y19" s="199"/>
      <c r="Z19" s="199"/>
      <c r="AA19" s="199"/>
      <c r="AB19" s="203"/>
      <c r="AC19" s="199"/>
      <c r="AD19" s="199"/>
      <c r="AE19" s="199"/>
      <c r="AF19" s="199"/>
      <c r="AG19" s="199"/>
      <c r="AH19" s="199"/>
      <c r="AI19" s="203"/>
    </row>
    <row r="20" spans="1:35" s="177" customFormat="1" x14ac:dyDescent="0.2">
      <c r="A20" s="217">
        <v>15</v>
      </c>
      <c r="B20" s="216" t="s">
        <v>523</v>
      </c>
      <c r="C20" s="200"/>
      <c r="D20" s="199"/>
      <c r="E20" s="199"/>
      <c r="F20" s="215"/>
      <c r="G20" s="203"/>
      <c r="H20" s="198"/>
      <c r="I20" s="199"/>
      <c r="J20" s="199"/>
      <c r="K20" s="199"/>
      <c r="L20" s="199"/>
      <c r="M20" s="199"/>
      <c r="N20" s="199"/>
      <c r="O20" s="199"/>
      <c r="P20" s="199"/>
      <c r="Q20" s="199"/>
      <c r="R20" s="199"/>
      <c r="S20" s="199"/>
      <c r="T20" s="199"/>
      <c r="U20" s="203"/>
      <c r="V20" s="199"/>
      <c r="W20" s="199"/>
      <c r="X20" s="199"/>
      <c r="Y20" s="199"/>
      <c r="Z20" s="199"/>
      <c r="AA20" s="199"/>
      <c r="AB20" s="203"/>
      <c r="AC20" s="199"/>
      <c r="AD20" s="199"/>
      <c r="AE20" s="199"/>
      <c r="AF20" s="199"/>
      <c r="AG20" s="199"/>
      <c r="AH20" s="199"/>
      <c r="AI20" s="203"/>
    </row>
    <row r="21" spans="1:35" s="177" customFormat="1" x14ac:dyDescent="0.2">
      <c r="A21" s="217">
        <v>16</v>
      </c>
      <c r="B21" s="216" t="s">
        <v>524</v>
      </c>
      <c r="C21" s="200"/>
      <c r="D21" s="199"/>
      <c r="E21" s="199"/>
      <c r="F21" s="215"/>
      <c r="G21" s="203"/>
      <c r="H21" s="198"/>
      <c r="I21" s="199"/>
      <c r="J21" s="199"/>
      <c r="K21" s="199"/>
      <c r="L21" s="199"/>
      <c r="M21" s="199"/>
      <c r="N21" s="199"/>
      <c r="O21" s="199"/>
      <c r="P21" s="199"/>
      <c r="Q21" s="199"/>
      <c r="R21" s="199"/>
      <c r="S21" s="199"/>
      <c r="T21" s="199"/>
      <c r="U21" s="203"/>
      <c r="V21" s="199"/>
      <c r="W21" s="199"/>
      <c r="X21" s="199"/>
      <c r="Y21" s="199"/>
      <c r="Z21" s="199"/>
      <c r="AA21" s="199"/>
      <c r="AB21" s="203"/>
      <c r="AC21" s="199"/>
      <c r="AD21" s="199"/>
      <c r="AE21" s="199"/>
      <c r="AF21" s="199"/>
      <c r="AG21" s="199"/>
      <c r="AH21" s="199"/>
      <c r="AI21" s="203"/>
    </row>
    <row r="22" spans="1:35" s="177" customFormat="1" x14ac:dyDescent="0.2">
      <c r="A22" s="217">
        <v>17</v>
      </c>
      <c r="B22" s="223" t="s">
        <v>525</v>
      </c>
      <c r="C22" s="206"/>
      <c r="D22" s="199"/>
      <c r="E22" s="199"/>
      <c r="F22" s="215"/>
      <c r="G22" s="207"/>
      <c r="H22" s="198"/>
      <c r="I22" s="199"/>
      <c r="J22" s="199"/>
      <c r="K22" s="199"/>
      <c r="L22" s="199"/>
      <c r="M22" s="199"/>
      <c r="N22" s="199"/>
      <c r="O22" s="199"/>
      <c r="P22" s="199"/>
      <c r="Q22" s="199"/>
      <c r="R22" s="199"/>
      <c r="S22" s="199"/>
      <c r="T22" s="199"/>
      <c r="U22" s="207"/>
      <c r="V22" s="199"/>
      <c r="W22" s="199"/>
      <c r="X22" s="199"/>
      <c r="Y22" s="199"/>
      <c r="Z22" s="199"/>
      <c r="AA22" s="199"/>
      <c r="AB22" s="207"/>
      <c r="AC22" s="199"/>
      <c r="AD22" s="199"/>
      <c r="AE22" s="199"/>
      <c r="AF22" s="199"/>
      <c r="AG22" s="199"/>
      <c r="AH22" s="199"/>
      <c r="AI22" s="207"/>
    </row>
    <row r="23" spans="1:35" s="177" customFormat="1" x14ac:dyDescent="0.2">
      <c r="A23" s="217">
        <v>18</v>
      </c>
      <c r="B23" s="216" t="s">
        <v>526</v>
      </c>
      <c r="C23" s="200"/>
      <c r="D23" s="199"/>
      <c r="E23" s="199"/>
      <c r="F23" s="215"/>
      <c r="G23" s="203"/>
      <c r="H23" s="198"/>
      <c r="I23" s="199"/>
      <c r="J23" s="199"/>
      <c r="K23" s="199"/>
      <c r="L23" s="199"/>
      <c r="M23" s="199"/>
      <c r="N23" s="199"/>
      <c r="O23" s="199"/>
      <c r="P23" s="199"/>
      <c r="Q23" s="199"/>
      <c r="R23" s="199"/>
      <c r="S23" s="199"/>
      <c r="T23" s="199"/>
      <c r="U23" s="203"/>
      <c r="V23" s="199"/>
      <c r="W23" s="199"/>
      <c r="X23" s="199"/>
      <c r="Y23" s="199"/>
      <c r="Z23" s="199"/>
      <c r="AA23" s="199"/>
      <c r="AB23" s="203"/>
      <c r="AC23" s="199"/>
      <c r="AD23" s="199"/>
      <c r="AE23" s="199"/>
      <c r="AF23" s="199"/>
      <c r="AG23" s="199"/>
      <c r="AH23" s="199"/>
      <c r="AI23" s="203"/>
    </row>
    <row r="24" spans="1:35" s="177" customFormat="1" x14ac:dyDescent="0.2">
      <c r="A24" s="217">
        <v>19</v>
      </c>
      <c r="B24" s="216" t="s">
        <v>527</v>
      </c>
      <c r="C24" s="200"/>
      <c r="D24" s="199"/>
      <c r="E24" s="199"/>
      <c r="F24" s="215"/>
      <c r="G24" s="203"/>
      <c r="H24" s="198"/>
      <c r="I24" s="199"/>
      <c r="J24" s="199"/>
      <c r="K24" s="199"/>
      <c r="L24" s="199"/>
      <c r="M24" s="199"/>
      <c r="N24" s="199"/>
      <c r="O24" s="199"/>
      <c r="P24" s="199"/>
      <c r="Q24" s="199"/>
      <c r="R24" s="199"/>
      <c r="S24" s="199"/>
      <c r="T24" s="199"/>
      <c r="U24" s="203"/>
      <c r="V24" s="199"/>
      <c r="W24" s="199"/>
      <c r="X24" s="199"/>
      <c r="Y24" s="199"/>
      <c r="Z24" s="199"/>
      <c r="AA24" s="199"/>
      <c r="AB24" s="203"/>
      <c r="AC24" s="199"/>
      <c r="AD24" s="199"/>
      <c r="AE24" s="199"/>
      <c r="AF24" s="199"/>
      <c r="AG24" s="199"/>
      <c r="AH24" s="199"/>
      <c r="AI24" s="203"/>
    </row>
    <row r="25" spans="1:35" s="177" customFormat="1" ht="23.25" x14ac:dyDescent="0.35">
      <c r="A25" s="185"/>
      <c r="B25" s="212" t="s">
        <v>528</v>
      </c>
      <c r="C25" s="187"/>
      <c r="D25" s="188"/>
      <c r="E25" s="188"/>
      <c r="F25" s="189"/>
      <c r="G25" s="190"/>
      <c r="H25" s="191"/>
      <c r="I25" s="188"/>
      <c r="J25" s="188"/>
      <c r="K25" s="188"/>
      <c r="L25" s="188"/>
      <c r="M25" s="188"/>
      <c r="N25" s="188"/>
      <c r="O25" s="188"/>
      <c r="P25" s="188"/>
      <c r="Q25" s="188"/>
      <c r="R25" s="188"/>
      <c r="S25" s="188"/>
      <c r="T25" s="188"/>
      <c r="U25" s="190"/>
      <c r="V25" s="188"/>
      <c r="W25" s="188"/>
      <c r="X25" s="188"/>
      <c r="Y25" s="188"/>
      <c r="Z25" s="188"/>
      <c r="AA25" s="188"/>
      <c r="AB25" s="190"/>
      <c r="AC25" s="188"/>
      <c r="AD25" s="188"/>
      <c r="AE25" s="188"/>
      <c r="AF25" s="188"/>
      <c r="AG25" s="188"/>
      <c r="AH25" s="188"/>
      <c r="AI25" s="190"/>
    </row>
    <row r="26" spans="1:35" s="177" customFormat="1" x14ac:dyDescent="0.2">
      <c r="A26" s="217">
        <v>20</v>
      </c>
      <c r="B26" s="216" t="s">
        <v>529</v>
      </c>
      <c r="C26" s="200"/>
      <c r="D26" s="199"/>
      <c r="E26" s="199"/>
      <c r="F26" s="215"/>
      <c r="G26" s="203"/>
      <c r="H26" s="198"/>
      <c r="I26" s="199"/>
      <c r="J26" s="199"/>
      <c r="K26" s="199"/>
      <c r="L26" s="199"/>
      <c r="M26" s="199"/>
      <c r="N26" s="199"/>
      <c r="O26" s="199"/>
      <c r="P26" s="199"/>
      <c r="Q26" s="199"/>
      <c r="R26" s="199"/>
      <c r="S26" s="199"/>
      <c r="T26" s="199"/>
      <c r="U26" s="203"/>
      <c r="V26" s="199"/>
      <c r="W26" s="199"/>
      <c r="X26" s="199"/>
      <c r="Y26" s="199"/>
      <c r="Z26" s="199"/>
      <c r="AA26" s="199"/>
      <c r="AB26" s="203"/>
      <c r="AC26" s="199"/>
      <c r="AD26" s="199"/>
      <c r="AE26" s="199"/>
      <c r="AF26" s="199"/>
      <c r="AG26" s="199"/>
      <c r="AH26" s="199"/>
      <c r="AI26" s="203"/>
    </row>
    <row r="27" spans="1:35" s="177" customFormat="1" x14ac:dyDescent="0.2">
      <c r="A27" s="217">
        <v>21</v>
      </c>
      <c r="B27" s="216" t="s">
        <v>530</v>
      </c>
      <c r="C27" s="200"/>
      <c r="D27" s="199"/>
      <c r="E27" s="199"/>
      <c r="F27" s="215"/>
      <c r="G27" s="203"/>
      <c r="H27" s="198"/>
      <c r="I27" s="199"/>
      <c r="J27" s="199"/>
      <c r="K27" s="199"/>
      <c r="L27" s="199"/>
      <c r="M27" s="199"/>
      <c r="N27" s="199"/>
      <c r="O27" s="199"/>
      <c r="P27" s="199"/>
      <c r="Q27" s="199"/>
      <c r="R27" s="199"/>
      <c r="S27" s="199"/>
      <c r="T27" s="199"/>
      <c r="U27" s="203"/>
      <c r="V27" s="199"/>
      <c r="W27" s="199"/>
      <c r="X27" s="199"/>
      <c r="Y27" s="199"/>
      <c r="Z27" s="199"/>
      <c r="AA27" s="199"/>
      <c r="AB27" s="203"/>
      <c r="AC27" s="199"/>
      <c r="AD27" s="199"/>
      <c r="AE27" s="199"/>
      <c r="AF27" s="199"/>
      <c r="AG27" s="199"/>
      <c r="AH27" s="199"/>
      <c r="AI27" s="203"/>
    </row>
    <row r="28" spans="1:35" s="177" customFormat="1" x14ac:dyDescent="0.2">
      <c r="A28" s="209"/>
      <c r="B28" s="210"/>
      <c r="C28" s="211"/>
      <c r="D28" s="188"/>
      <c r="E28" s="188"/>
      <c r="F28" s="189"/>
      <c r="G28" s="190"/>
      <c r="H28" s="191"/>
      <c r="I28" s="188"/>
      <c r="J28" s="188"/>
      <c r="K28" s="188"/>
      <c r="L28" s="188"/>
      <c r="M28" s="188"/>
      <c r="N28" s="188"/>
      <c r="O28" s="188"/>
      <c r="P28" s="188"/>
      <c r="Q28" s="188"/>
      <c r="R28" s="188"/>
      <c r="S28" s="188"/>
      <c r="T28" s="188"/>
      <c r="U28" s="190"/>
      <c r="V28" s="188"/>
      <c r="W28" s="188"/>
      <c r="X28" s="188"/>
      <c r="Y28" s="188"/>
      <c r="Z28" s="188"/>
      <c r="AA28" s="188"/>
      <c r="AB28" s="190"/>
      <c r="AC28" s="188"/>
      <c r="AD28" s="188"/>
      <c r="AE28" s="188"/>
      <c r="AF28" s="188"/>
      <c r="AG28" s="188"/>
      <c r="AH28" s="188"/>
      <c r="AI28" s="190"/>
    </row>
  </sheetData>
  <mergeCells count="4">
    <mergeCell ref="D1:F1"/>
    <mergeCell ref="H1:T1"/>
    <mergeCell ref="V1:AA1"/>
    <mergeCell ref="AC1:AH1"/>
  </mergeCells>
  <pageMargins left="0.75" right="0.75" top="1" bottom="1" header="0.51180555555555496" footer="0.51180555555555496"/>
  <pageSetup paperSize="9"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90" workbookViewId="0">
      <selection activeCell="A9" sqref="A9"/>
    </sheetView>
  </sheetViews>
  <sheetFormatPr defaultRowHeight="12.75" x14ac:dyDescent="0.2"/>
  <cols>
    <col min="1" max="1" width="66.7109375" customWidth="1"/>
    <col min="2" max="2" width="2.28515625" customWidth="1"/>
    <col min="3" max="3" width="2.140625" customWidth="1"/>
    <col min="4" max="4" width="56.7109375" customWidth="1"/>
    <col min="5" max="5" width="2.28515625" customWidth="1"/>
    <col min="6" max="6" width="2.140625" customWidth="1"/>
    <col min="7" max="7" width="56.7109375" customWidth="1"/>
    <col min="8" max="8" width="2.28515625" customWidth="1"/>
    <col min="9" max="1025" width="11.42578125" customWidth="1"/>
  </cols>
  <sheetData>
    <row r="1" spans="1:8" ht="14.25" x14ac:dyDescent="0.2">
      <c r="A1" s="143" t="str">
        <f>'1. Aree di rischio '!A26</f>
        <v>F.1.3 Progettazione e realizzazione attività promozionali ed iniziative di marketing territoriale</v>
      </c>
      <c r="B1" s="144"/>
      <c r="C1" s="144"/>
      <c r="D1" s="144"/>
      <c r="E1" s="144"/>
      <c r="F1" s="144"/>
      <c r="G1" s="144"/>
      <c r="H1" s="144"/>
    </row>
    <row r="2" spans="1:8" ht="12.75" customHeight="1" x14ac:dyDescent="0.2">
      <c r="A2" s="249" t="s">
        <v>379</v>
      </c>
      <c r="B2" s="249"/>
      <c r="C2" s="145"/>
      <c r="D2" s="250" t="s">
        <v>380</v>
      </c>
      <c r="E2" s="250"/>
      <c r="F2" s="145"/>
      <c r="G2" s="251" t="s">
        <v>381</v>
      </c>
      <c r="H2" s="251"/>
    </row>
    <row r="3" spans="1:8" x14ac:dyDescent="0.2">
      <c r="A3" s="249"/>
      <c r="B3" s="249"/>
      <c r="C3" s="159"/>
      <c r="D3" s="250"/>
      <c r="E3" s="250"/>
      <c r="F3" s="159"/>
      <c r="G3" s="251"/>
      <c r="H3" s="251"/>
    </row>
    <row r="4" spans="1:8" x14ac:dyDescent="0.2">
      <c r="A4" s="61" t="s">
        <v>263</v>
      </c>
      <c r="B4" s="146"/>
      <c r="C4" s="147"/>
      <c r="D4" s="64" t="s">
        <v>264</v>
      </c>
      <c r="E4" s="146"/>
      <c r="F4" s="147"/>
      <c r="G4" s="64"/>
      <c r="H4" s="148"/>
    </row>
    <row r="5" spans="1:8" ht="102" x14ac:dyDescent="0.2">
      <c r="A5" s="66" t="s">
        <v>265</v>
      </c>
      <c r="B5" s="146"/>
      <c r="C5" s="147"/>
      <c r="D5" s="67" t="s">
        <v>266</v>
      </c>
      <c r="E5" s="146"/>
      <c r="F5" s="147"/>
      <c r="G5" s="67" t="s">
        <v>267</v>
      </c>
      <c r="H5" s="148"/>
    </row>
    <row r="6" spans="1:8" x14ac:dyDescent="0.2">
      <c r="A6" s="69" t="s">
        <v>268</v>
      </c>
      <c r="B6" s="149"/>
      <c r="C6" s="147"/>
      <c r="D6" s="149" t="s">
        <v>269</v>
      </c>
      <c r="E6" s="149"/>
      <c r="F6" s="147"/>
      <c r="G6" s="149" t="s">
        <v>270</v>
      </c>
      <c r="H6" s="150"/>
    </row>
    <row r="7" spans="1:8" x14ac:dyDescent="0.2">
      <c r="A7" s="69" t="s">
        <v>375</v>
      </c>
      <c r="B7" s="149">
        <v>2</v>
      </c>
      <c r="C7" s="147"/>
      <c r="D7" s="149" t="s">
        <v>272</v>
      </c>
      <c r="E7" s="149"/>
      <c r="F7" s="147"/>
      <c r="G7" s="149" t="s">
        <v>273</v>
      </c>
      <c r="H7" s="150">
        <v>1</v>
      </c>
    </row>
    <row r="8" spans="1:8" x14ac:dyDescent="0.2">
      <c r="A8" s="69" t="s">
        <v>376</v>
      </c>
      <c r="B8" s="149"/>
      <c r="C8" s="147"/>
      <c r="D8" s="149" t="s">
        <v>275</v>
      </c>
      <c r="E8" s="149"/>
      <c r="F8" s="147"/>
      <c r="G8" s="149" t="s">
        <v>276</v>
      </c>
      <c r="H8" s="150"/>
    </row>
    <row r="9" spans="1:8" ht="25.5" x14ac:dyDescent="0.2">
      <c r="A9" s="69" t="s">
        <v>277</v>
      </c>
      <c r="B9" s="149"/>
      <c r="C9" s="147"/>
      <c r="D9" s="149" t="s">
        <v>278</v>
      </c>
      <c r="E9" s="149">
        <v>4</v>
      </c>
      <c r="F9" s="147"/>
      <c r="G9" s="149" t="s">
        <v>279</v>
      </c>
      <c r="H9" s="150"/>
    </row>
    <row r="10" spans="1:8" x14ac:dyDescent="0.2">
      <c r="A10" s="69" t="s">
        <v>280</v>
      </c>
      <c r="B10" s="149"/>
      <c r="C10" s="147"/>
      <c r="D10" s="149" t="s">
        <v>281</v>
      </c>
      <c r="E10" s="149"/>
      <c r="F10" s="147"/>
      <c r="G10" s="149" t="s">
        <v>282</v>
      </c>
      <c r="H10" s="150"/>
    </row>
    <row r="11" spans="1:8" x14ac:dyDescent="0.2">
      <c r="A11" s="151"/>
      <c r="B11" s="152"/>
      <c r="C11" s="152"/>
      <c r="D11" s="152"/>
      <c r="E11" s="152"/>
      <c r="F11" s="152"/>
      <c r="G11" s="152"/>
      <c r="H11" s="153"/>
    </row>
    <row r="12" spans="1:8" x14ac:dyDescent="0.2">
      <c r="A12" s="61" t="s">
        <v>283</v>
      </c>
      <c r="B12" s="146"/>
      <c r="C12" s="152"/>
      <c r="D12" s="64" t="s">
        <v>284</v>
      </c>
      <c r="E12" s="146"/>
      <c r="F12" s="152"/>
      <c r="G12" s="236"/>
      <c r="H12" s="236"/>
    </row>
    <row r="13" spans="1:8" ht="76.5" x14ac:dyDescent="0.2">
      <c r="A13" s="75" t="s">
        <v>285</v>
      </c>
      <c r="B13" s="146"/>
      <c r="C13" s="152"/>
      <c r="D13" s="67" t="s">
        <v>286</v>
      </c>
      <c r="E13" s="146"/>
      <c r="F13" s="152"/>
      <c r="G13" s="236"/>
      <c r="H13" s="236"/>
    </row>
    <row r="14" spans="1:8" x14ac:dyDescent="0.2">
      <c r="A14" s="76" t="s">
        <v>287</v>
      </c>
      <c r="B14" s="149"/>
      <c r="C14" s="152"/>
      <c r="D14" s="149" t="s">
        <v>288</v>
      </c>
      <c r="E14" s="149">
        <v>1</v>
      </c>
      <c r="F14" s="152"/>
      <c r="G14" s="236"/>
      <c r="H14" s="236"/>
    </row>
    <row r="15" spans="1:8" x14ac:dyDescent="0.2">
      <c r="A15" s="76" t="s">
        <v>289</v>
      </c>
      <c r="B15" s="149">
        <v>5</v>
      </c>
      <c r="C15" s="152"/>
      <c r="D15" s="149" t="s">
        <v>290</v>
      </c>
      <c r="E15" s="149"/>
      <c r="F15" s="152"/>
      <c r="G15" s="236"/>
      <c r="H15" s="236"/>
    </row>
    <row r="16" spans="1:8" x14ac:dyDescent="0.2">
      <c r="A16" s="151"/>
      <c r="B16" s="152"/>
      <c r="C16" s="152"/>
      <c r="D16" s="152"/>
      <c r="E16" s="152"/>
      <c r="F16" s="152"/>
      <c r="G16" s="236"/>
      <c r="H16" s="236"/>
    </row>
    <row r="17" spans="1:8" x14ac:dyDescent="0.2">
      <c r="A17" s="61" t="s">
        <v>291</v>
      </c>
      <c r="B17" s="146"/>
      <c r="C17" s="152"/>
      <c r="D17" s="64" t="s">
        <v>292</v>
      </c>
      <c r="E17" s="146"/>
      <c r="F17" s="152"/>
      <c r="G17" s="236"/>
      <c r="H17" s="236"/>
    </row>
    <row r="18" spans="1:8" ht="38.25" x14ac:dyDescent="0.2">
      <c r="A18" s="75" t="s">
        <v>293</v>
      </c>
      <c r="B18" s="146"/>
      <c r="C18" s="152"/>
      <c r="D18" s="67" t="s">
        <v>294</v>
      </c>
      <c r="E18" s="146"/>
      <c r="F18" s="152"/>
      <c r="G18" s="236"/>
      <c r="H18" s="236"/>
    </row>
    <row r="19" spans="1:8" x14ac:dyDescent="0.2">
      <c r="A19" s="76" t="s">
        <v>295</v>
      </c>
      <c r="B19" s="149"/>
      <c r="C19" s="152"/>
      <c r="D19" s="149" t="s">
        <v>288</v>
      </c>
      <c r="E19" s="149"/>
      <c r="F19" s="152"/>
      <c r="G19" s="236"/>
      <c r="H19" s="236"/>
    </row>
    <row r="20" spans="1:8" x14ac:dyDescent="0.2">
      <c r="A20" s="76" t="s">
        <v>296</v>
      </c>
      <c r="B20" s="149">
        <v>3</v>
      </c>
      <c r="C20" s="152"/>
      <c r="D20" s="149" t="s">
        <v>297</v>
      </c>
      <c r="E20" s="149">
        <v>1</v>
      </c>
      <c r="F20" s="152"/>
      <c r="G20" s="236"/>
      <c r="H20" s="236"/>
    </row>
    <row r="21" spans="1:8" x14ac:dyDescent="0.2">
      <c r="A21" s="76" t="s">
        <v>298</v>
      </c>
      <c r="B21" s="149"/>
      <c r="C21" s="152"/>
      <c r="D21" s="149" t="s">
        <v>299</v>
      </c>
      <c r="E21" s="149"/>
      <c r="F21" s="152"/>
      <c r="G21" s="236"/>
      <c r="H21" s="236"/>
    </row>
    <row r="22" spans="1:8" x14ac:dyDescent="0.2">
      <c r="A22" s="76"/>
      <c r="B22" s="149"/>
      <c r="C22" s="152"/>
      <c r="D22" s="149" t="s">
        <v>300</v>
      </c>
      <c r="E22" s="149"/>
      <c r="F22" s="152"/>
      <c r="G22" s="236"/>
      <c r="H22" s="236"/>
    </row>
    <row r="23" spans="1:8" x14ac:dyDescent="0.2">
      <c r="A23" s="76"/>
      <c r="B23" s="149"/>
      <c r="C23" s="152"/>
      <c r="D23" s="149" t="s">
        <v>301</v>
      </c>
      <c r="E23" s="149"/>
      <c r="F23" s="152"/>
      <c r="G23" s="236"/>
      <c r="H23" s="236"/>
    </row>
    <row r="24" spans="1:8" x14ac:dyDescent="0.2">
      <c r="A24" s="76"/>
      <c r="B24" s="149"/>
      <c r="C24" s="152"/>
      <c r="D24" s="77" t="s">
        <v>302</v>
      </c>
      <c r="E24" s="77"/>
      <c r="F24" s="152"/>
      <c r="G24" s="236"/>
      <c r="H24" s="236"/>
    </row>
    <row r="25" spans="1:8" x14ac:dyDescent="0.2">
      <c r="A25" s="151"/>
      <c r="B25" s="152"/>
      <c r="C25" s="152"/>
      <c r="D25" s="152"/>
      <c r="E25" s="152"/>
      <c r="F25" s="152"/>
      <c r="G25" s="236"/>
      <c r="H25" s="236"/>
    </row>
    <row r="26" spans="1:8" x14ac:dyDescent="0.2">
      <c r="A26" s="61" t="s">
        <v>303</v>
      </c>
      <c r="B26" s="146"/>
      <c r="C26" s="152"/>
      <c r="D26" s="64" t="s">
        <v>304</v>
      </c>
      <c r="E26" s="146"/>
      <c r="F26" s="152"/>
      <c r="G26" s="236"/>
      <c r="H26" s="236"/>
    </row>
    <row r="27" spans="1:8" ht="51" x14ac:dyDescent="0.2">
      <c r="A27" s="75" t="s">
        <v>305</v>
      </c>
      <c r="B27" s="146"/>
      <c r="C27" s="152"/>
      <c r="D27" s="67" t="s">
        <v>306</v>
      </c>
      <c r="E27" s="146"/>
      <c r="F27" s="152"/>
      <c r="G27" s="236"/>
      <c r="H27" s="236"/>
    </row>
    <row r="28" spans="1:8" x14ac:dyDescent="0.2">
      <c r="A28" s="76" t="s">
        <v>307</v>
      </c>
      <c r="B28" s="149"/>
      <c r="C28" s="152"/>
      <c r="D28" s="149" t="s">
        <v>308</v>
      </c>
      <c r="E28" s="149"/>
      <c r="F28" s="152"/>
      <c r="G28" s="236"/>
      <c r="H28" s="236"/>
    </row>
    <row r="29" spans="1:8" ht="25.5" x14ac:dyDescent="0.2">
      <c r="A29" s="69" t="s">
        <v>309</v>
      </c>
      <c r="B29" s="149"/>
      <c r="C29" s="152"/>
      <c r="D29" s="149" t="s">
        <v>378</v>
      </c>
      <c r="E29" s="149"/>
      <c r="F29" s="152"/>
      <c r="G29" s="236"/>
      <c r="H29" s="236"/>
    </row>
    <row r="30" spans="1:8" ht="25.5" x14ac:dyDescent="0.2">
      <c r="A30" s="69" t="s">
        <v>311</v>
      </c>
      <c r="B30" s="149">
        <v>5</v>
      </c>
      <c r="C30" s="152"/>
      <c r="D30" s="155" t="s">
        <v>312</v>
      </c>
      <c r="E30" s="149">
        <v>3</v>
      </c>
      <c r="F30" s="152"/>
      <c r="G30" s="236"/>
      <c r="H30" s="236"/>
    </row>
    <row r="31" spans="1:8" x14ac:dyDescent="0.2">
      <c r="A31" s="76"/>
      <c r="B31" s="149"/>
      <c r="C31" s="152"/>
      <c r="D31" s="149" t="s">
        <v>313</v>
      </c>
      <c r="E31" s="149"/>
      <c r="F31" s="152"/>
      <c r="G31" s="236"/>
      <c r="H31" s="236"/>
    </row>
    <row r="32" spans="1:8" x14ac:dyDescent="0.2">
      <c r="A32" s="76"/>
      <c r="B32" s="149"/>
      <c r="C32" s="152"/>
      <c r="D32" s="149" t="s">
        <v>314</v>
      </c>
      <c r="E32" s="149"/>
      <c r="F32" s="152"/>
      <c r="G32" s="236"/>
      <c r="H32" s="236"/>
    </row>
    <row r="33" spans="1:8" x14ac:dyDescent="0.2">
      <c r="A33" s="151"/>
      <c r="B33" s="152"/>
      <c r="C33" s="152"/>
      <c r="D33" s="152"/>
      <c r="E33" s="152"/>
      <c r="F33" s="152"/>
      <c r="G33" s="236"/>
      <c r="H33" s="236"/>
    </row>
    <row r="34" spans="1:8" x14ac:dyDescent="0.2">
      <c r="A34" s="61" t="s">
        <v>315</v>
      </c>
      <c r="B34" s="146"/>
      <c r="C34" s="152"/>
      <c r="D34" s="252"/>
      <c r="E34" s="252"/>
      <c r="F34" s="252"/>
      <c r="G34" s="236"/>
      <c r="H34" s="236"/>
    </row>
    <row r="35" spans="1:8" ht="51" x14ac:dyDescent="0.2">
      <c r="A35" s="75" t="s">
        <v>316</v>
      </c>
      <c r="B35" s="146"/>
      <c r="C35" s="152"/>
      <c r="D35" s="252"/>
      <c r="E35" s="252"/>
      <c r="F35" s="252"/>
      <c r="G35" s="236"/>
      <c r="H35" s="236"/>
    </row>
    <row r="36" spans="1:8" x14ac:dyDescent="0.2">
      <c r="A36" s="76" t="s">
        <v>288</v>
      </c>
      <c r="B36" s="149"/>
      <c r="C36" s="152"/>
      <c r="D36" s="252"/>
      <c r="E36" s="252"/>
      <c r="F36" s="252"/>
      <c r="G36" s="236"/>
      <c r="H36" s="236"/>
    </row>
    <row r="37" spans="1:8" x14ac:dyDescent="0.2">
      <c r="A37" s="78" t="s">
        <v>290</v>
      </c>
      <c r="B37" s="156">
        <v>5</v>
      </c>
      <c r="C37" s="157"/>
      <c r="D37" s="252"/>
      <c r="E37" s="252"/>
      <c r="F37" s="252"/>
      <c r="G37" s="236"/>
      <c r="H37" s="236"/>
    </row>
  </sheetData>
  <mergeCells count="5">
    <mergeCell ref="A2:B3"/>
    <mergeCell ref="D2:E3"/>
    <mergeCell ref="G2:H3"/>
    <mergeCell ref="G12:H37"/>
    <mergeCell ref="D34:F37"/>
  </mergeCells>
  <pageMargins left="0.17" right="0.75" top="0.34" bottom="0.35" header="0.17" footer="0.17"/>
  <pageSetup paperSize="9" scale="58" firstPageNumber="0" fitToHeight="0" orientation="portrait" horizontalDpi="300" verticalDpi="300" r:id="rId1"/>
  <headerFooter>
    <oddHeader>&amp;C&amp;F</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A9" sqref="A9"/>
    </sheetView>
  </sheetViews>
  <sheetFormatPr defaultRowHeight="12.75" x14ac:dyDescent="0.2"/>
  <cols>
    <col min="1" max="1025" width="8.7109375" customWidth="1"/>
  </cols>
  <sheetData/>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AMK104"/>
  <sheetViews>
    <sheetView view="pageLayout" topLeftCell="A91" zoomScaleNormal="120" workbookViewId="0">
      <selection activeCell="A9" sqref="A9"/>
    </sheetView>
  </sheetViews>
  <sheetFormatPr defaultRowHeight="15" x14ac:dyDescent="0.2"/>
  <cols>
    <col min="1" max="1" width="130.7109375" style="1" customWidth="1"/>
    <col min="2" max="2" width="68.7109375" style="2" customWidth="1"/>
    <col min="3" max="3" width="11.42578125" customWidth="1"/>
    <col min="4" max="1025" width="11.42578125" style="2" customWidth="1"/>
  </cols>
  <sheetData>
    <row r="1" spans="1:2" ht="39.950000000000003" customHeight="1" x14ac:dyDescent="0.2">
      <c r="A1" s="21" t="s">
        <v>28</v>
      </c>
      <c r="B1" s="22" t="s">
        <v>29</v>
      </c>
    </row>
    <row r="2" spans="1:2" ht="18" customHeight="1" x14ac:dyDescent="0.2">
      <c r="A2" s="227" t="s">
        <v>30</v>
      </c>
      <c r="B2" s="23" t="s">
        <v>31</v>
      </c>
    </row>
    <row r="3" spans="1:2" ht="18" customHeight="1" x14ac:dyDescent="0.2">
      <c r="A3" s="227"/>
      <c r="B3" s="23" t="s">
        <v>32</v>
      </c>
    </row>
    <row r="4" spans="1:2" ht="18" customHeight="1" x14ac:dyDescent="0.2">
      <c r="A4" s="227"/>
      <c r="B4" s="23" t="s">
        <v>33</v>
      </c>
    </row>
    <row r="5" spans="1:2" ht="18" customHeight="1" x14ac:dyDescent="0.2">
      <c r="A5" s="227"/>
      <c r="B5" s="24" t="s">
        <v>34</v>
      </c>
    </row>
    <row r="6" spans="1:2" ht="18" customHeight="1" x14ac:dyDescent="0.2">
      <c r="A6" s="227"/>
      <c r="B6" s="24" t="s">
        <v>35</v>
      </c>
    </row>
    <row r="7" spans="1:2" ht="18" customHeight="1" x14ac:dyDescent="0.2">
      <c r="A7" s="227"/>
      <c r="B7" s="23" t="s">
        <v>36</v>
      </c>
    </row>
    <row r="8" spans="1:2" ht="18" customHeight="1" x14ac:dyDescent="0.2">
      <c r="A8" s="227"/>
      <c r="B8" s="25" t="s">
        <v>37</v>
      </c>
    </row>
    <row r="9" spans="1:2" ht="20.100000000000001" customHeight="1" x14ac:dyDescent="0.2">
      <c r="A9" s="26" t="str">
        <f>'1. Aree di rischio '!A3</f>
        <v>A) Acquisizione e progressione del personale</v>
      </c>
      <c r="B9" s="27"/>
    </row>
    <row r="10" spans="1:2" ht="20.100000000000001" customHeight="1" x14ac:dyDescent="0.2">
      <c r="A10" s="28" t="s">
        <v>38</v>
      </c>
      <c r="B10" s="23" t="s">
        <v>31</v>
      </c>
    </row>
    <row r="11" spans="1:2" ht="20.100000000000001" customHeight="1" x14ac:dyDescent="0.2">
      <c r="A11" s="28" t="s">
        <v>39</v>
      </c>
      <c r="B11" s="23" t="s">
        <v>31</v>
      </c>
    </row>
    <row r="12" spans="1:2" ht="20.100000000000001" customHeight="1" x14ac:dyDescent="0.2">
      <c r="A12" s="28" t="s">
        <v>40</v>
      </c>
      <c r="B12" s="23" t="s">
        <v>31</v>
      </c>
    </row>
    <row r="13" spans="1:2" ht="20.100000000000001" customHeight="1" x14ac:dyDescent="0.2">
      <c r="A13" s="28" t="s">
        <v>41</v>
      </c>
      <c r="B13" s="23" t="s">
        <v>31</v>
      </c>
    </row>
    <row r="14" spans="1:2" ht="20.100000000000001" customHeight="1" x14ac:dyDescent="0.2">
      <c r="A14" s="28" t="s">
        <v>42</v>
      </c>
      <c r="B14" s="23" t="s">
        <v>31</v>
      </c>
    </row>
    <row r="15" spans="1:2" ht="20.100000000000001" customHeight="1" x14ac:dyDescent="0.2">
      <c r="A15" s="28" t="s">
        <v>43</v>
      </c>
      <c r="B15" s="23" t="s">
        <v>44</v>
      </c>
    </row>
    <row r="16" spans="1:2" ht="20.100000000000001" customHeight="1" x14ac:dyDescent="0.2">
      <c r="A16" s="28" t="s">
        <v>45</v>
      </c>
      <c r="B16" s="23" t="s">
        <v>32</v>
      </c>
    </row>
    <row r="17" spans="1:2" ht="20.100000000000001" customHeight="1" x14ac:dyDescent="0.2">
      <c r="A17" s="28" t="s">
        <v>46</v>
      </c>
      <c r="B17" s="23" t="s">
        <v>32</v>
      </c>
    </row>
    <row r="18" spans="1:2" ht="20.100000000000001" customHeight="1" x14ac:dyDescent="0.2">
      <c r="A18" s="28" t="s">
        <v>47</v>
      </c>
      <c r="B18" s="23" t="s">
        <v>33</v>
      </c>
    </row>
    <row r="19" spans="1:2" ht="20.100000000000001" customHeight="1" x14ac:dyDescent="0.2">
      <c r="A19" s="28" t="s">
        <v>48</v>
      </c>
      <c r="B19" s="23" t="s">
        <v>33</v>
      </c>
    </row>
    <row r="20" spans="1:2" ht="20.100000000000001" customHeight="1" x14ac:dyDescent="0.2">
      <c r="A20" s="28" t="s">
        <v>49</v>
      </c>
      <c r="B20" s="23" t="s">
        <v>33</v>
      </c>
    </row>
    <row r="21" spans="1:2" ht="20.100000000000001" customHeight="1" x14ac:dyDescent="0.2">
      <c r="A21" s="28" t="s">
        <v>50</v>
      </c>
      <c r="B21" s="23" t="s">
        <v>33</v>
      </c>
    </row>
    <row r="22" spans="1:2" ht="20.100000000000001" customHeight="1" x14ac:dyDescent="0.2">
      <c r="A22" s="28" t="s">
        <v>51</v>
      </c>
      <c r="B22" s="23" t="s">
        <v>33</v>
      </c>
    </row>
    <row r="23" spans="1:2" ht="20.100000000000001" customHeight="1" x14ac:dyDescent="0.2">
      <c r="A23" s="28" t="s">
        <v>52</v>
      </c>
      <c r="B23" s="23" t="s">
        <v>35</v>
      </c>
    </row>
    <row r="24" spans="1:2" ht="20.100000000000001" customHeight="1" x14ac:dyDescent="0.2">
      <c r="A24" s="28" t="s">
        <v>53</v>
      </c>
      <c r="B24" s="23" t="s">
        <v>35</v>
      </c>
    </row>
    <row r="25" spans="1:2" ht="20.100000000000001" customHeight="1" x14ac:dyDescent="0.2">
      <c r="A25" s="28" t="s">
        <v>54</v>
      </c>
      <c r="B25" s="23" t="s">
        <v>36</v>
      </c>
    </row>
    <row r="26" spans="1:2" ht="20.100000000000001" customHeight="1" x14ac:dyDescent="0.2">
      <c r="A26" s="28" t="s">
        <v>55</v>
      </c>
      <c r="B26" s="23" t="s">
        <v>36</v>
      </c>
    </row>
    <row r="27" spans="1:2" ht="20.100000000000001" customHeight="1" x14ac:dyDescent="0.2">
      <c r="A27" s="28" t="s">
        <v>56</v>
      </c>
      <c r="B27" s="23" t="s">
        <v>37</v>
      </c>
    </row>
    <row r="28" spans="1:2" ht="20.100000000000001" customHeight="1" x14ac:dyDescent="0.2">
      <c r="A28" s="28" t="s">
        <v>57</v>
      </c>
      <c r="B28" s="23" t="s">
        <v>35</v>
      </c>
    </row>
    <row r="29" spans="1:2" ht="20.100000000000001" customHeight="1" x14ac:dyDescent="0.2">
      <c r="A29" s="28" t="s">
        <v>58</v>
      </c>
      <c r="B29" s="23" t="s">
        <v>35</v>
      </c>
    </row>
    <row r="30" spans="1:2" ht="20.100000000000001" customHeight="1" x14ac:dyDescent="0.2">
      <c r="A30" s="28" t="s">
        <v>59</v>
      </c>
      <c r="B30" s="23" t="s">
        <v>37</v>
      </c>
    </row>
    <row r="31" spans="1:2" ht="20.100000000000001" customHeight="1" x14ac:dyDescent="0.2">
      <c r="A31" s="28" t="s">
        <v>60</v>
      </c>
      <c r="B31" s="23" t="s">
        <v>31</v>
      </c>
    </row>
    <row r="32" spans="1:2" ht="20.100000000000001" customHeight="1" x14ac:dyDescent="0.2">
      <c r="A32" s="29"/>
      <c r="B32" s="30"/>
    </row>
    <row r="33" spans="1:2" ht="20.100000000000001" customHeight="1" x14ac:dyDescent="0.2">
      <c r="A33" s="31" t="str">
        <f>'1. Aree di rischio '!A9</f>
        <v>B) Contratti pubblici: affidamento di lavori, servizi e forniture</v>
      </c>
      <c r="B33" s="32"/>
    </row>
    <row r="34" spans="1:2" ht="23.25" customHeight="1" x14ac:dyDescent="0.2">
      <c r="A34" s="24" t="s">
        <v>61</v>
      </c>
      <c r="B34" s="23" t="s">
        <v>31</v>
      </c>
    </row>
    <row r="35" spans="1:2" ht="23.25" customHeight="1" x14ac:dyDescent="0.2">
      <c r="A35" s="24" t="s">
        <v>62</v>
      </c>
      <c r="B35" s="23" t="s">
        <v>31</v>
      </c>
    </row>
    <row r="36" spans="1:2" ht="23.25" customHeight="1" x14ac:dyDescent="0.2">
      <c r="A36" s="24" t="s">
        <v>63</v>
      </c>
      <c r="B36" s="23" t="s">
        <v>31</v>
      </c>
    </row>
    <row r="37" spans="1:2" ht="23.25" customHeight="1" x14ac:dyDescent="0.2">
      <c r="A37" s="24" t="s">
        <v>64</v>
      </c>
      <c r="B37" s="23" t="s">
        <v>36</v>
      </c>
    </row>
    <row r="38" spans="1:2" ht="23.25" customHeight="1" x14ac:dyDescent="0.2">
      <c r="A38" s="24" t="s">
        <v>65</v>
      </c>
      <c r="B38" s="23" t="s">
        <v>36</v>
      </c>
    </row>
    <row r="39" spans="1:2" ht="23.25" customHeight="1" x14ac:dyDescent="0.2">
      <c r="A39" s="24" t="s">
        <v>66</v>
      </c>
      <c r="B39" s="23" t="s">
        <v>36</v>
      </c>
    </row>
    <row r="40" spans="1:2" ht="23.25" customHeight="1" x14ac:dyDescent="0.2">
      <c r="A40" s="24" t="s">
        <v>67</v>
      </c>
      <c r="B40" s="23" t="s">
        <v>35</v>
      </c>
    </row>
    <row r="41" spans="1:2" ht="20.100000000000001" customHeight="1" x14ac:dyDescent="0.2">
      <c r="A41" s="24" t="s">
        <v>68</v>
      </c>
      <c r="B41" s="23" t="s">
        <v>32</v>
      </c>
    </row>
    <row r="42" spans="1:2" ht="20.100000000000001" customHeight="1" x14ac:dyDescent="0.2">
      <c r="A42" s="24" t="s">
        <v>69</v>
      </c>
      <c r="B42" s="23" t="s">
        <v>35</v>
      </c>
    </row>
    <row r="43" spans="1:2" ht="20.100000000000001" customHeight="1" x14ac:dyDescent="0.2">
      <c r="A43" s="24" t="s">
        <v>70</v>
      </c>
      <c r="B43" s="23" t="s">
        <v>37</v>
      </c>
    </row>
    <row r="44" spans="1:2" ht="20.100000000000001" customHeight="1" x14ac:dyDescent="0.2">
      <c r="A44" s="24" t="s">
        <v>71</v>
      </c>
      <c r="B44" s="23" t="s">
        <v>36</v>
      </c>
    </row>
    <row r="45" spans="1:2" ht="20.100000000000001" customHeight="1" x14ac:dyDescent="0.2">
      <c r="A45" s="24" t="s">
        <v>72</v>
      </c>
      <c r="B45" s="23" t="s">
        <v>36</v>
      </c>
    </row>
    <row r="46" spans="1:2" ht="20.100000000000001" customHeight="1" x14ac:dyDescent="0.2">
      <c r="A46" s="24" t="s">
        <v>73</v>
      </c>
      <c r="B46" s="23" t="s">
        <v>31</v>
      </c>
    </row>
    <row r="47" spans="1:2" ht="20.100000000000001" customHeight="1" x14ac:dyDescent="0.2">
      <c r="A47" s="24" t="s">
        <v>74</v>
      </c>
      <c r="B47" s="23" t="s">
        <v>31</v>
      </c>
    </row>
    <row r="48" spans="1:2" ht="20.100000000000001" customHeight="1" x14ac:dyDescent="0.2">
      <c r="A48" s="24" t="s">
        <v>75</v>
      </c>
      <c r="B48" s="23" t="s">
        <v>31</v>
      </c>
    </row>
    <row r="49" spans="1:2" ht="20.100000000000001" customHeight="1" x14ac:dyDescent="0.2">
      <c r="A49" s="24" t="s">
        <v>76</v>
      </c>
      <c r="B49" s="23" t="s">
        <v>31</v>
      </c>
    </row>
    <row r="50" spans="1:2" ht="20.100000000000001" customHeight="1" x14ac:dyDescent="0.2">
      <c r="A50" s="24" t="s">
        <v>77</v>
      </c>
      <c r="B50" s="23" t="s">
        <v>37</v>
      </c>
    </row>
    <row r="51" spans="1:2" ht="20.100000000000001" customHeight="1" x14ac:dyDescent="0.2">
      <c r="A51" s="24" t="s">
        <v>78</v>
      </c>
      <c r="B51" s="23" t="s">
        <v>36</v>
      </c>
    </row>
    <row r="52" spans="1:2" ht="20.100000000000001" customHeight="1" x14ac:dyDescent="0.2">
      <c r="A52" s="24" t="s">
        <v>79</v>
      </c>
      <c r="B52" s="23" t="s">
        <v>31</v>
      </c>
    </row>
    <row r="53" spans="1:2" ht="20.100000000000001" customHeight="1" x14ac:dyDescent="0.2">
      <c r="A53" s="24" t="s">
        <v>80</v>
      </c>
      <c r="B53" s="23" t="s">
        <v>44</v>
      </c>
    </row>
    <row r="54" spans="1:2" ht="20.100000000000001" customHeight="1" x14ac:dyDescent="0.2">
      <c r="A54" s="24" t="s">
        <v>81</v>
      </c>
      <c r="B54" s="23" t="s">
        <v>32</v>
      </c>
    </row>
    <row r="55" spans="1:2" ht="20.100000000000001" customHeight="1" x14ac:dyDescent="0.2">
      <c r="A55" s="24" t="s">
        <v>82</v>
      </c>
      <c r="B55" s="23" t="s">
        <v>32</v>
      </c>
    </row>
    <row r="56" spans="1:2" ht="20.100000000000001" customHeight="1" x14ac:dyDescent="0.2">
      <c r="A56" s="24" t="s">
        <v>83</v>
      </c>
      <c r="B56" s="23" t="s">
        <v>32</v>
      </c>
    </row>
    <row r="57" spans="1:2" ht="20.100000000000001" customHeight="1" x14ac:dyDescent="0.2">
      <c r="A57" s="24" t="s">
        <v>84</v>
      </c>
      <c r="B57" s="23" t="s">
        <v>32</v>
      </c>
    </row>
    <row r="58" spans="1:2" ht="20.100000000000001" customHeight="1" x14ac:dyDescent="0.2">
      <c r="A58" s="24" t="s">
        <v>85</v>
      </c>
      <c r="B58" s="23" t="s">
        <v>33</v>
      </c>
    </row>
    <row r="59" spans="1:2" ht="20.100000000000001" customHeight="1" x14ac:dyDescent="0.2">
      <c r="A59" s="24" t="s">
        <v>86</v>
      </c>
      <c r="B59" s="23" t="s">
        <v>33</v>
      </c>
    </row>
    <row r="60" spans="1:2" ht="20.100000000000001" customHeight="1" x14ac:dyDescent="0.2">
      <c r="A60" s="24" t="s">
        <v>87</v>
      </c>
      <c r="B60" s="23" t="s">
        <v>32</v>
      </c>
    </row>
    <row r="61" spans="1:2" ht="20.100000000000001" customHeight="1" x14ac:dyDescent="0.2">
      <c r="A61" s="24" t="s">
        <v>88</v>
      </c>
      <c r="B61" s="23" t="s">
        <v>36</v>
      </c>
    </row>
    <row r="62" spans="1:2" ht="20.100000000000001" customHeight="1" x14ac:dyDescent="0.2">
      <c r="A62" s="24" t="s">
        <v>89</v>
      </c>
      <c r="B62" s="23" t="s">
        <v>35</v>
      </c>
    </row>
    <row r="63" spans="1:2" ht="20.100000000000001" customHeight="1" x14ac:dyDescent="0.2">
      <c r="A63" s="24" t="s">
        <v>90</v>
      </c>
      <c r="B63" s="23" t="s">
        <v>35</v>
      </c>
    </row>
    <row r="64" spans="1:2" ht="20.100000000000001" customHeight="1" x14ac:dyDescent="0.2">
      <c r="A64" s="24" t="s">
        <v>91</v>
      </c>
      <c r="B64" s="23" t="s">
        <v>35</v>
      </c>
    </row>
    <row r="65" spans="1:2" ht="20.100000000000001" customHeight="1" x14ac:dyDescent="0.2">
      <c r="A65" s="24" t="s">
        <v>92</v>
      </c>
      <c r="B65" s="23" t="s">
        <v>37</v>
      </c>
    </row>
    <row r="66" spans="1:2" ht="20.100000000000001" customHeight="1" x14ac:dyDescent="0.2">
      <c r="A66" s="24" t="s">
        <v>93</v>
      </c>
      <c r="B66" s="23" t="s">
        <v>35</v>
      </c>
    </row>
    <row r="67" spans="1:2" ht="20.100000000000001" customHeight="1" x14ac:dyDescent="0.2">
      <c r="A67" s="24" t="s">
        <v>94</v>
      </c>
      <c r="B67" s="23" t="s">
        <v>35</v>
      </c>
    </row>
    <row r="68" spans="1:2" ht="20.100000000000001" customHeight="1" x14ac:dyDescent="0.2">
      <c r="A68" s="24" t="s">
        <v>95</v>
      </c>
      <c r="B68" s="23" t="s">
        <v>33</v>
      </c>
    </row>
    <row r="69" spans="1:2" ht="20.100000000000001" customHeight="1" x14ac:dyDescent="0.2">
      <c r="A69" s="33" t="s">
        <v>96</v>
      </c>
      <c r="B69" s="23" t="s">
        <v>31</v>
      </c>
    </row>
    <row r="70" spans="1:2" ht="20.100000000000001" customHeight="1" x14ac:dyDescent="0.2">
      <c r="A70" s="24" t="s">
        <v>97</v>
      </c>
      <c r="B70" s="23" t="s">
        <v>31</v>
      </c>
    </row>
    <row r="71" spans="1:2" ht="20.100000000000001" customHeight="1" x14ac:dyDescent="0.2">
      <c r="A71" s="24" t="s">
        <v>98</v>
      </c>
      <c r="B71" s="23" t="s">
        <v>35</v>
      </c>
    </row>
    <row r="72" spans="1:2" ht="20.100000000000001" customHeight="1" x14ac:dyDescent="0.2">
      <c r="A72" s="24" t="s">
        <v>99</v>
      </c>
      <c r="B72" s="23" t="s">
        <v>34</v>
      </c>
    </row>
    <row r="73" spans="1:2" ht="20.100000000000001" customHeight="1" x14ac:dyDescent="0.2">
      <c r="A73" s="24" t="s">
        <v>100</v>
      </c>
      <c r="B73" s="23" t="s">
        <v>31</v>
      </c>
    </row>
    <row r="74" spans="1:2" ht="20.100000000000001" customHeight="1" x14ac:dyDescent="0.2">
      <c r="A74" s="24" t="s">
        <v>101</v>
      </c>
      <c r="B74" s="23" t="s">
        <v>35</v>
      </c>
    </row>
    <row r="75" spans="1:2" ht="20.100000000000001" customHeight="1" x14ac:dyDescent="0.2">
      <c r="A75" s="24" t="s">
        <v>102</v>
      </c>
      <c r="B75" s="23" t="s">
        <v>34</v>
      </c>
    </row>
    <row r="76" spans="1:2" ht="20.100000000000001" customHeight="1" x14ac:dyDescent="0.2">
      <c r="A76" s="24" t="s">
        <v>103</v>
      </c>
      <c r="B76" s="23" t="s">
        <v>35</v>
      </c>
    </row>
    <row r="77" spans="1:2" ht="20.100000000000001" customHeight="1" x14ac:dyDescent="0.2">
      <c r="A77" s="24" t="s">
        <v>104</v>
      </c>
      <c r="B77" s="23" t="s">
        <v>35</v>
      </c>
    </row>
    <row r="78" spans="1:2" ht="20.100000000000001" customHeight="1" x14ac:dyDescent="0.2">
      <c r="A78" s="34"/>
      <c r="B78" s="30"/>
    </row>
    <row r="79" spans="1:2" ht="20.100000000000001" customHeight="1" x14ac:dyDescent="0.2">
      <c r="A79" s="31" t="str">
        <f>'1. Aree di rischio '!A18</f>
        <v xml:space="preserve">D) Provvedimenti ampliativi della sfera giuridica dei destinatari con effetto economico diretto ed immediato per il destinatario </v>
      </c>
      <c r="B79" s="32"/>
    </row>
    <row r="80" spans="1:2" ht="20.100000000000001" customHeight="1" x14ac:dyDescent="0.2">
      <c r="A80" s="24" t="s">
        <v>105</v>
      </c>
      <c r="B80" s="23" t="s">
        <v>36</v>
      </c>
    </row>
    <row r="81" spans="1:2" ht="20.100000000000001" customHeight="1" x14ac:dyDescent="0.2">
      <c r="A81" s="24" t="s">
        <v>106</v>
      </c>
      <c r="B81" s="23" t="s">
        <v>36</v>
      </c>
    </row>
    <row r="82" spans="1:2" ht="20.100000000000001" customHeight="1" x14ac:dyDescent="0.2">
      <c r="A82" s="24" t="s">
        <v>107</v>
      </c>
      <c r="B82" s="23" t="s">
        <v>35</v>
      </c>
    </row>
    <row r="83" spans="1:2" ht="20.100000000000001" customHeight="1" x14ac:dyDescent="0.2">
      <c r="A83" s="24" t="s">
        <v>108</v>
      </c>
      <c r="B83" s="23" t="s">
        <v>31</v>
      </c>
    </row>
    <row r="84" spans="1:2" ht="20.100000000000001" customHeight="1" x14ac:dyDescent="0.2">
      <c r="A84" s="24" t="s">
        <v>109</v>
      </c>
      <c r="B84" s="23" t="s">
        <v>36</v>
      </c>
    </row>
    <row r="85" spans="1:2" ht="20.100000000000001" customHeight="1" x14ac:dyDescent="0.2">
      <c r="A85" s="24" t="s">
        <v>110</v>
      </c>
      <c r="B85" s="23" t="s">
        <v>37</v>
      </c>
    </row>
    <row r="86" spans="1:2" ht="20.100000000000001" customHeight="1" x14ac:dyDescent="0.2">
      <c r="A86" s="24" t="s">
        <v>111</v>
      </c>
      <c r="B86" s="23" t="s">
        <v>35</v>
      </c>
    </row>
    <row r="87" spans="1:2" ht="20.100000000000001" customHeight="1" x14ac:dyDescent="0.2">
      <c r="A87" s="24" t="s">
        <v>112</v>
      </c>
      <c r="B87" s="23" t="s">
        <v>35</v>
      </c>
    </row>
    <row r="88" spans="1:2" ht="20.100000000000001" customHeight="1" x14ac:dyDescent="0.2">
      <c r="A88" s="24" t="s">
        <v>113</v>
      </c>
      <c r="B88" s="23" t="s">
        <v>33</v>
      </c>
    </row>
    <row r="89" spans="1:2" ht="20.100000000000001" customHeight="1" x14ac:dyDescent="0.2">
      <c r="A89" s="24" t="s">
        <v>114</v>
      </c>
      <c r="B89" s="23" t="s">
        <v>31</v>
      </c>
    </row>
    <row r="90" spans="1:2" ht="20.100000000000001" customHeight="1" x14ac:dyDescent="0.2">
      <c r="A90" s="24" t="s">
        <v>115</v>
      </c>
      <c r="B90" s="23" t="s">
        <v>31</v>
      </c>
    </row>
    <row r="91" spans="1:2" ht="20.100000000000001" customHeight="1" x14ac:dyDescent="0.2">
      <c r="A91" s="24" t="s">
        <v>116</v>
      </c>
      <c r="B91" s="23" t="s">
        <v>31</v>
      </c>
    </row>
    <row r="92" spans="1:2" ht="20.100000000000001" customHeight="1" x14ac:dyDescent="0.2">
      <c r="A92" s="24" t="s">
        <v>117</v>
      </c>
      <c r="B92" s="23" t="s">
        <v>31</v>
      </c>
    </row>
    <row r="93" spans="1:2" ht="20.100000000000001" customHeight="1" x14ac:dyDescent="0.2">
      <c r="A93" s="24" t="s">
        <v>118</v>
      </c>
      <c r="B93" s="23" t="s">
        <v>44</v>
      </c>
    </row>
    <row r="94" spans="1:2" ht="20.100000000000001" customHeight="1" x14ac:dyDescent="0.2">
      <c r="A94" s="24" t="s">
        <v>119</v>
      </c>
      <c r="B94" s="23" t="s">
        <v>32</v>
      </c>
    </row>
    <row r="95" spans="1:2" ht="20.100000000000001" customHeight="1" x14ac:dyDescent="0.2">
      <c r="A95" s="24" t="s">
        <v>120</v>
      </c>
      <c r="B95" s="23" t="s">
        <v>32</v>
      </c>
    </row>
    <row r="96" spans="1:2" ht="20.100000000000001" customHeight="1" x14ac:dyDescent="0.2">
      <c r="A96" s="24" t="s">
        <v>121</v>
      </c>
      <c r="B96" s="23" t="s">
        <v>33</v>
      </c>
    </row>
    <row r="97" spans="1:2" ht="20.100000000000001" customHeight="1" x14ac:dyDescent="0.2">
      <c r="A97" s="24" t="s">
        <v>122</v>
      </c>
      <c r="B97" s="23" t="s">
        <v>33</v>
      </c>
    </row>
    <row r="98" spans="1:2" ht="20.100000000000001" customHeight="1" x14ac:dyDescent="0.2">
      <c r="A98" s="24" t="s">
        <v>123</v>
      </c>
      <c r="B98" s="23" t="s">
        <v>33</v>
      </c>
    </row>
    <row r="99" spans="1:2" ht="20.100000000000001" customHeight="1" x14ac:dyDescent="0.2">
      <c r="A99" s="24" t="s">
        <v>124</v>
      </c>
      <c r="B99" s="23" t="s">
        <v>33</v>
      </c>
    </row>
    <row r="100" spans="1:2" ht="20.100000000000001" customHeight="1" x14ac:dyDescent="0.2">
      <c r="A100" s="24" t="s">
        <v>125</v>
      </c>
      <c r="B100" s="23" t="s">
        <v>37</v>
      </c>
    </row>
    <row r="101" spans="1:2" ht="20.100000000000001" customHeight="1" x14ac:dyDescent="0.2">
      <c r="A101" s="29"/>
      <c r="B101" s="30"/>
    </row>
    <row r="102" spans="1:2" ht="20.100000000000001" customHeight="1" x14ac:dyDescent="0.2">
      <c r="A102" s="31" t="str">
        <f>'1. Aree di rischio '!A24</f>
        <v xml:space="preserve">F) Promozione del sistema economico </v>
      </c>
      <c r="B102" s="32"/>
    </row>
    <row r="103" spans="1:2" ht="20.100000000000001" customHeight="1" x14ac:dyDescent="0.2">
      <c r="A103" s="24" t="s">
        <v>126</v>
      </c>
      <c r="B103" s="23" t="s">
        <v>35</v>
      </c>
    </row>
    <row r="104" spans="1:2" ht="20.100000000000001" customHeight="1" x14ac:dyDescent="0.2">
      <c r="A104" s="24" t="s">
        <v>127</v>
      </c>
      <c r="B104" s="23" t="s">
        <v>36</v>
      </c>
    </row>
  </sheetData>
  <mergeCells count="1">
    <mergeCell ref="A2:A8"/>
  </mergeCells>
  <dataValidations disablePrompts="1" count="1">
    <dataValidation type="list" allowBlank="1" showInputMessage="1" showErrorMessage="1" sqref="B10:B31 B34:B78 B80:B100">
      <formula1>$B$2:$B$8</formula1>
      <formula2>0</formula2>
    </dataValidation>
  </dataValidations>
  <pageMargins left="0.17" right="0.75" top="0.34" bottom="0.35" header="0.17" footer="0.17"/>
  <pageSetup paperSize="9" scale="58" firstPageNumber="0" fitToHeight="3" orientation="landscape" horizontalDpi="300" verticalDpi="300" r:id="rId1"/>
  <headerFooter>
    <oddHeader>&amp;C&amp;F</oddHeader>
    <oddFooter>Pagina &amp;P di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AMK86"/>
  <sheetViews>
    <sheetView view="pageLayout" zoomScaleNormal="80" workbookViewId="0">
      <selection sqref="A1:G86"/>
    </sheetView>
  </sheetViews>
  <sheetFormatPr defaultRowHeight="12.75" x14ac:dyDescent="0.2"/>
  <cols>
    <col min="1" max="1" width="50.7109375" style="2" customWidth="1"/>
    <col min="2" max="2" width="3.140625" style="18" customWidth="1"/>
    <col min="3" max="3" width="50.7109375" style="2" customWidth="1"/>
    <col min="4" max="4" width="3.140625" style="18" customWidth="1"/>
    <col min="5" max="5" width="50.7109375" style="2" customWidth="1"/>
    <col min="6" max="6" width="3.140625" style="18" customWidth="1"/>
    <col min="7" max="7" width="50.7109375" style="2" customWidth="1"/>
    <col min="8" max="1025" width="11.42578125" style="2" customWidth="1"/>
  </cols>
  <sheetData>
    <row r="1" spans="1:7" ht="39.950000000000003" customHeight="1" x14ac:dyDescent="0.2">
      <c r="A1" s="228" t="s">
        <v>128</v>
      </c>
      <c r="B1" s="228"/>
      <c r="C1" s="228"/>
      <c r="D1" s="35"/>
      <c r="E1" s="228" t="s">
        <v>129</v>
      </c>
      <c r="F1" s="228"/>
      <c r="G1" s="228"/>
    </row>
    <row r="2" spans="1:7" ht="31.5" x14ac:dyDescent="0.2">
      <c r="A2" s="4" t="s">
        <v>130</v>
      </c>
      <c r="B2" s="4"/>
      <c r="C2" s="4" t="s">
        <v>131</v>
      </c>
      <c r="D2" s="4"/>
      <c r="E2" s="4" t="s">
        <v>132</v>
      </c>
      <c r="F2" s="4"/>
      <c r="G2" s="4" t="s">
        <v>133</v>
      </c>
    </row>
    <row r="3" spans="1:7" s="38" customFormat="1" ht="67.5" customHeight="1" x14ac:dyDescent="0.2">
      <c r="A3" s="36" t="s">
        <v>134</v>
      </c>
      <c r="B3" s="37"/>
      <c r="C3" s="36" t="s">
        <v>135</v>
      </c>
      <c r="D3" s="37"/>
      <c r="E3" s="36" t="s">
        <v>136</v>
      </c>
      <c r="F3" s="37"/>
      <c r="G3" s="36" t="s">
        <v>137</v>
      </c>
    </row>
    <row r="4" spans="1:7" s="42" customFormat="1" ht="228" customHeight="1" x14ac:dyDescent="0.2">
      <c r="A4" s="39"/>
      <c r="B4" s="40"/>
      <c r="C4" s="41" t="s">
        <v>138</v>
      </c>
      <c r="D4" s="40"/>
      <c r="E4" s="39" t="s">
        <v>139</v>
      </c>
      <c r="F4" s="40"/>
      <c r="G4" s="41"/>
    </row>
    <row r="5" spans="1:7" s="42" customFormat="1" ht="28.5" customHeight="1" x14ac:dyDescent="0.2">
      <c r="A5" s="39"/>
      <c r="B5" s="40"/>
      <c r="C5" s="41"/>
      <c r="D5" s="40"/>
      <c r="E5" s="39"/>
      <c r="F5" s="40"/>
      <c r="G5" s="41"/>
    </row>
    <row r="6" spans="1:7" s="47" customFormat="1" ht="50.1" customHeight="1" x14ac:dyDescent="0.2">
      <c r="A6" s="43" t="s">
        <v>140</v>
      </c>
      <c r="B6" s="44"/>
      <c r="C6" s="45" t="s">
        <v>141</v>
      </c>
      <c r="D6" s="44"/>
      <c r="E6" s="46" t="s">
        <v>142</v>
      </c>
      <c r="F6" s="44"/>
      <c r="G6" s="45" t="s">
        <v>143</v>
      </c>
    </row>
    <row r="7" spans="1:7" s="47" customFormat="1" ht="50.1" customHeight="1" x14ac:dyDescent="0.2">
      <c r="A7" s="43" t="s">
        <v>144</v>
      </c>
      <c r="B7" s="44"/>
      <c r="C7" s="43" t="s">
        <v>145</v>
      </c>
      <c r="D7" s="44"/>
      <c r="E7" s="43" t="s">
        <v>146</v>
      </c>
      <c r="F7" s="44"/>
      <c r="G7" s="43" t="s">
        <v>147</v>
      </c>
    </row>
    <row r="8" spans="1:7" s="47" customFormat="1" ht="50.1" customHeight="1" x14ac:dyDescent="0.2">
      <c r="A8" s="43" t="s">
        <v>148</v>
      </c>
      <c r="B8" s="44"/>
      <c r="C8" s="45" t="s">
        <v>149</v>
      </c>
      <c r="D8" s="44"/>
      <c r="E8" s="45" t="s">
        <v>150</v>
      </c>
      <c r="F8" s="44"/>
      <c r="G8" s="45" t="s">
        <v>151</v>
      </c>
    </row>
    <row r="9" spans="1:7" s="47" customFormat="1" ht="50.1" customHeight="1" x14ac:dyDescent="0.2">
      <c r="A9" s="43" t="s">
        <v>152</v>
      </c>
      <c r="B9" s="44"/>
      <c r="C9" s="43" t="s">
        <v>153</v>
      </c>
      <c r="D9" s="44"/>
      <c r="E9" s="43" t="s">
        <v>154</v>
      </c>
      <c r="F9" s="44"/>
      <c r="G9" s="43" t="s">
        <v>155</v>
      </c>
    </row>
    <row r="10" spans="1:7" s="47" customFormat="1" ht="60" customHeight="1" x14ac:dyDescent="0.2">
      <c r="A10" s="43" t="s">
        <v>156</v>
      </c>
      <c r="B10" s="44"/>
      <c r="C10" s="45" t="s">
        <v>157</v>
      </c>
      <c r="D10" s="44"/>
      <c r="E10" s="48" t="s">
        <v>158</v>
      </c>
      <c r="F10" s="44"/>
      <c r="G10" s="45" t="s">
        <v>159</v>
      </c>
    </row>
    <row r="11" spans="1:7" s="47" customFormat="1" ht="96" customHeight="1" x14ac:dyDescent="0.2">
      <c r="A11" s="43" t="s">
        <v>160</v>
      </c>
      <c r="B11" s="44"/>
      <c r="C11" s="49" t="s">
        <v>161</v>
      </c>
      <c r="D11" s="44"/>
      <c r="E11" s="50"/>
      <c r="F11" s="44"/>
      <c r="G11" s="43" t="s">
        <v>162</v>
      </c>
    </row>
    <row r="12" spans="1:7" s="47" customFormat="1" ht="85.5" customHeight="1" x14ac:dyDescent="0.2">
      <c r="A12" s="43" t="s">
        <v>163</v>
      </c>
      <c r="B12" s="44"/>
      <c r="C12" s="45" t="s">
        <v>164</v>
      </c>
      <c r="D12" s="44"/>
      <c r="E12" s="48"/>
      <c r="F12" s="44"/>
      <c r="G12" s="45" t="s">
        <v>165</v>
      </c>
    </row>
    <row r="13" spans="1:7" s="47" customFormat="1" ht="50.1" customHeight="1" x14ac:dyDescent="0.2">
      <c r="A13" s="43" t="s">
        <v>166</v>
      </c>
      <c r="B13" s="44"/>
      <c r="C13" s="43" t="s">
        <v>167</v>
      </c>
      <c r="D13" s="44"/>
      <c r="E13" s="50"/>
      <c r="F13" s="44"/>
      <c r="G13" s="49" t="s">
        <v>168</v>
      </c>
    </row>
    <row r="14" spans="1:7" ht="63.75" customHeight="1" x14ac:dyDescent="0.2">
      <c r="A14" s="43" t="s">
        <v>169</v>
      </c>
      <c r="B14" s="44"/>
      <c r="C14" s="51" t="s">
        <v>170</v>
      </c>
      <c r="D14" s="44"/>
      <c r="E14" s="48"/>
      <c r="F14" s="44"/>
      <c r="G14" s="51" t="s">
        <v>171</v>
      </c>
    </row>
    <row r="15" spans="1:7" ht="50.1" customHeight="1" x14ac:dyDescent="0.2">
      <c r="A15" s="43" t="s">
        <v>172</v>
      </c>
      <c r="B15" s="44"/>
      <c r="C15" s="49" t="s">
        <v>173</v>
      </c>
      <c r="D15" s="44"/>
      <c r="E15" s="50"/>
      <c r="F15" s="44"/>
      <c r="G15" s="49" t="s">
        <v>174</v>
      </c>
    </row>
    <row r="16" spans="1:7" ht="50.1" customHeight="1" x14ac:dyDescent="0.2">
      <c r="A16" s="45" t="s">
        <v>175</v>
      </c>
      <c r="B16" s="44"/>
      <c r="C16" s="43" t="s">
        <v>176</v>
      </c>
      <c r="D16" s="44"/>
      <c r="E16" s="48"/>
      <c r="F16" s="44"/>
      <c r="G16" s="51" t="s">
        <v>177</v>
      </c>
    </row>
    <row r="17" spans="1:7" ht="138.75" customHeight="1" x14ac:dyDescent="0.2">
      <c r="A17" s="43" t="s">
        <v>178</v>
      </c>
      <c r="B17" s="44"/>
      <c r="C17" s="45" t="s">
        <v>179</v>
      </c>
      <c r="D17" s="44"/>
      <c r="E17" s="50"/>
      <c r="F17" s="44"/>
      <c r="G17" s="49" t="s">
        <v>180</v>
      </c>
    </row>
    <row r="18" spans="1:7" ht="50.1" customHeight="1" x14ac:dyDescent="0.2">
      <c r="A18" s="45" t="s">
        <v>181</v>
      </c>
      <c r="B18" s="52"/>
      <c r="C18" s="49" t="s">
        <v>182</v>
      </c>
      <c r="D18" s="52"/>
      <c r="E18" s="48"/>
      <c r="F18" s="52"/>
      <c r="G18" s="53" t="s">
        <v>183</v>
      </c>
    </row>
    <row r="19" spans="1:7" ht="87.75" customHeight="1" x14ac:dyDescent="0.2">
      <c r="A19" s="43" t="s">
        <v>184</v>
      </c>
      <c r="B19" s="44"/>
      <c r="C19" s="54" t="s">
        <v>185</v>
      </c>
      <c r="D19" s="44"/>
      <c r="E19" s="50"/>
      <c r="F19" s="44"/>
      <c r="G19" s="49" t="s">
        <v>186</v>
      </c>
    </row>
    <row r="20" spans="1:7" ht="82.5" customHeight="1" x14ac:dyDescent="0.2">
      <c r="A20" s="55"/>
      <c r="B20" s="52"/>
      <c r="C20" s="49" t="s">
        <v>187</v>
      </c>
      <c r="D20" s="52"/>
      <c r="E20" s="48"/>
      <c r="F20" s="52"/>
      <c r="G20" s="53" t="s">
        <v>188</v>
      </c>
    </row>
    <row r="21" spans="1:7" ht="67.5" customHeight="1" x14ac:dyDescent="0.2">
      <c r="A21" s="50"/>
      <c r="B21" s="44"/>
      <c r="C21" s="53" t="s">
        <v>189</v>
      </c>
      <c r="D21" s="44"/>
      <c r="E21" s="50"/>
      <c r="F21" s="44"/>
      <c r="G21" s="49" t="s">
        <v>190</v>
      </c>
    </row>
    <row r="22" spans="1:7" ht="94.5" customHeight="1" x14ac:dyDescent="0.2">
      <c r="A22" s="48"/>
      <c r="B22" s="44"/>
      <c r="C22" s="49" t="s">
        <v>191</v>
      </c>
      <c r="D22" s="44"/>
      <c r="E22" s="48"/>
      <c r="F22" s="44"/>
      <c r="G22" s="51" t="s">
        <v>192</v>
      </c>
    </row>
    <row r="23" spans="1:7" ht="50.1" customHeight="1" x14ac:dyDescent="0.2">
      <c r="A23" s="50"/>
      <c r="B23" s="44"/>
      <c r="C23" s="43" t="s">
        <v>193</v>
      </c>
      <c r="D23" s="44"/>
      <c r="E23" s="50"/>
      <c r="F23" s="44"/>
      <c r="G23" s="49" t="s">
        <v>194</v>
      </c>
    </row>
    <row r="24" spans="1:7" ht="50.1" customHeight="1" x14ac:dyDescent="0.2">
      <c r="A24" s="48"/>
      <c r="B24" s="44"/>
      <c r="C24" s="45" t="s">
        <v>195</v>
      </c>
      <c r="D24" s="44"/>
      <c r="E24" s="48"/>
      <c r="F24" s="44"/>
      <c r="G24" s="51" t="s">
        <v>196</v>
      </c>
    </row>
    <row r="25" spans="1:7" ht="82.5" customHeight="1" x14ac:dyDescent="0.2">
      <c r="A25" s="50"/>
      <c r="B25" s="44"/>
      <c r="C25" s="56"/>
      <c r="D25" s="44"/>
      <c r="E25" s="50"/>
      <c r="F25" s="44"/>
      <c r="G25" s="49" t="s">
        <v>197</v>
      </c>
    </row>
    <row r="26" spans="1:7" ht="50.1" customHeight="1" x14ac:dyDescent="0.2">
      <c r="A26" s="55"/>
      <c r="B26" s="44"/>
      <c r="C26" s="56"/>
      <c r="D26" s="44"/>
      <c r="E26" s="48"/>
      <c r="F26" s="44"/>
      <c r="G26" s="51" t="s">
        <v>198</v>
      </c>
    </row>
    <row r="27" spans="1:7" ht="81.75" customHeight="1" x14ac:dyDescent="0.2">
      <c r="A27" s="57"/>
      <c r="B27" s="44"/>
      <c r="C27" s="49"/>
      <c r="D27" s="44"/>
      <c r="E27" s="50"/>
      <c r="F27" s="44"/>
      <c r="G27" s="49" t="s">
        <v>199</v>
      </c>
    </row>
    <row r="28" spans="1:7" ht="50.1" customHeight="1" x14ac:dyDescent="0.2">
      <c r="A28" s="48"/>
      <c r="B28" s="44"/>
      <c r="C28" s="53"/>
      <c r="D28" s="44"/>
      <c r="E28" s="48"/>
      <c r="F28" s="44"/>
      <c r="G28" s="53" t="s">
        <v>200</v>
      </c>
    </row>
    <row r="29" spans="1:7" ht="83.25" customHeight="1" x14ac:dyDescent="0.2">
      <c r="A29" s="50"/>
      <c r="B29" s="44"/>
      <c r="C29" s="49"/>
      <c r="D29" s="44"/>
      <c r="E29" s="50"/>
      <c r="F29" s="44"/>
      <c r="G29" s="49" t="s">
        <v>201</v>
      </c>
    </row>
    <row r="30" spans="1:7" ht="75" customHeight="1" x14ac:dyDescent="0.2">
      <c r="A30" s="48"/>
      <c r="B30" s="44"/>
      <c r="C30" s="49"/>
      <c r="D30" s="44"/>
      <c r="E30" s="48"/>
      <c r="F30" s="44"/>
      <c r="G30" s="53" t="s">
        <v>202</v>
      </c>
    </row>
    <row r="31" spans="1:7" ht="80.25" customHeight="1" x14ac:dyDescent="0.2">
      <c r="A31" s="50"/>
      <c r="B31" s="44"/>
      <c r="C31" s="53"/>
      <c r="D31" s="44"/>
      <c r="E31" s="50"/>
      <c r="F31" s="44"/>
      <c r="G31" s="49" t="s">
        <v>203</v>
      </c>
    </row>
    <row r="32" spans="1:7" ht="50.1" customHeight="1" x14ac:dyDescent="0.2">
      <c r="A32" s="50"/>
      <c r="B32" s="44"/>
      <c r="C32" s="49"/>
      <c r="D32" s="44"/>
      <c r="E32" s="50"/>
      <c r="F32" s="44"/>
      <c r="G32" s="49" t="s">
        <v>204</v>
      </c>
    </row>
    <row r="33" spans="1:7" ht="75.75" customHeight="1" x14ac:dyDescent="0.2">
      <c r="A33" s="48"/>
      <c r="B33" s="52"/>
      <c r="C33" s="51"/>
      <c r="D33" s="52"/>
      <c r="E33" s="48"/>
      <c r="F33" s="52"/>
      <c r="G33" s="53" t="s">
        <v>205</v>
      </c>
    </row>
    <row r="34" spans="1:7" ht="81.75" customHeight="1" x14ac:dyDescent="0.2">
      <c r="A34" s="50"/>
      <c r="B34" s="44"/>
      <c r="C34" s="49"/>
      <c r="D34" s="44"/>
      <c r="E34" s="50"/>
      <c r="F34" s="44"/>
      <c r="G34" s="49" t="s">
        <v>206</v>
      </c>
    </row>
    <row r="35" spans="1:7" ht="50.1" customHeight="1" x14ac:dyDescent="0.2">
      <c r="A35" s="48"/>
      <c r="B35" s="35"/>
      <c r="C35" s="51"/>
      <c r="D35" s="35"/>
      <c r="E35" s="51"/>
      <c r="F35" s="35"/>
      <c r="G35" s="51" t="s">
        <v>207</v>
      </c>
    </row>
    <row r="36" spans="1:7" ht="50.1" customHeight="1" x14ac:dyDescent="0.2">
      <c r="A36" s="50"/>
      <c r="B36" s="35"/>
      <c r="C36" s="49"/>
      <c r="D36" s="35"/>
      <c r="E36" s="49"/>
      <c r="F36" s="35"/>
      <c r="G36" s="49" t="s">
        <v>208</v>
      </c>
    </row>
    <row r="37" spans="1:7" ht="84" customHeight="1" x14ac:dyDescent="0.2">
      <c r="A37" s="48"/>
      <c r="B37" s="35"/>
      <c r="C37" s="51"/>
      <c r="D37" s="35"/>
      <c r="E37" s="51"/>
      <c r="F37" s="35"/>
      <c r="G37" s="51" t="s">
        <v>209</v>
      </c>
    </row>
    <row r="38" spans="1:7" ht="50.1" customHeight="1" x14ac:dyDescent="0.2">
      <c r="A38" s="50"/>
      <c r="B38" s="35"/>
      <c r="C38" s="49"/>
      <c r="D38" s="35"/>
      <c r="E38" s="49"/>
      <c r="F38" s="35"/>
      <c r="G38" s="49" t="s">
        <v>210</v>
      </c>
    </row>
    <row r="39" spans="1:7" ht="75" customHeight="1" x14ac:dyDescent="0.2">
      <c r="A39" s="58"/>
      <c r="B39" s="35"/>
      <c r="C39" s="56"/>
      <c r="D39" s="35"/>
      <c r="E39" s="51"/>
      <c r="F39" s="35"/>
      <c r="G39" s="51" t="s">
        <v>211</v>
      </c>
    </row>
    <row r="40" spans="1:7" ht="67.5" customHeight="1" x14ac:dyDescent="0.2">
      <c r="A40" s="49" t="s">
        <v>212</v>
      </c>
      <c r="B40" s="35"/>
      <c r="C40" s="56"/>
      <c r="D40" s="35"/>
      <c r="E40" s="49"/>
      <c r="F40" s="35"/>
      <c r="G40" s="49" t="s">
        <v>213</v>
      </c>
    </row>
    <row r="41" spans="1:7" ht="65.25" customHeight="1" x14ac:dyDescent="0.2">
      <c r="A41" s="56"/>
      <c r="B41" s="35"/>
      <c r="C41" s="56"/>
      <c r="D41" s="35"/>
      <c r="E41" s="56"/>
      <c r="F41" s="35"/>
      <c r="G41" s="51" t="s">
        <v>214</v>
      </c>
    </row>
    <row r="42" spans="1:7" ht="126" customHeight="1" x14ac:dyDescent="0.2">
      <c r="A42" s="56"/>
      <c r="B42" s="35"/>
      <c r="C42" s="56"/>
      <c r="D42" s="35"/>
      <c r="E42" s="56"/>
      <c r="F42" s="35"/>
      <c r="G42" s="49" t="s">
        <v>215</v>
      </c>
    </row>
    <row r="43" spans="1:7" ht="50.1" customHeight="1" x14ac:dyDescent="0.2">
      <c r="A43" s="56"/>
      <c r="B43" s="35"/>
      <c r="C43" s="56"/>
      <c r="D43" s="35"/>
      <c r="E43" s="56"/>
      <c r="F43" s="35"/>
      <c r="G43" s="51" t="s">
        <v>216</v>
      </c>
    </row>
    <row r="44" spans="1:7" ht="50.1" customHeight="1" x14ac:dyDescent="0.2">
      <c r="A44" s="56"/>
      <c r="B44" s="35"/>
      <c r="C44" s="56"/>
      <c r="D44" s="35"/>
      <c r="E44" s="56"/>
      <c r="F44" s="35"/>
      <c r="G44" s="49" t="s">
        <v>217</v>
      </c>
    </row>
    <row r="45" spans="1:7" ht="86.25" customHeight="1" x14ac:dyDescent="0.2">
      <c r="A45" s="56"/>
      <c r="B45" s="35"/>
      <c r="C45" s="56"/>
      <c r="D45" s="35"/>
      <c r="E45" s="56"/>
      <c r="F45" s="35"/>
      <c r="G45" s="45" t="s">
        <v>218</v>
      </c>
    </row>
    <row r="46" spans="1:7" ht="50.1" customHeight="1" x14ac:dyDescent="0.2">
      <c r="A46" s="56"/>
      <c r="B46" s="35"/>
      <c r="C46" s="56"/>
      <c r="D46" s="35"/>
      <c r="E46" s="56"/>
      <c r="F46" s="35"/>
      <c r="G46" s="43" t="s">
        <v>219</v>
      </c>
    </row>
    <row r="47" spans="1:7" ht="106.5" customHeight="1" x14ac:dyDescent="0.2">
      <c r="A47" s="56"/>
      <c r="B47" s="35"/>
      <c r="C47" s="56"/>
      <c r="D47" s="35"/>
      <c r="E47" s="56"/>
      <c r="F47" s="35"/>
      <c r="G47" s="45" t="s">
        <v>220</v>
      </c>
    </row>
    <row r="48" spans="1:7" ht="90" customHeight="1" x14ac:dyDescent="0.2">
      <c r="A48" s="56"/>
      <c r="B48" s="35"/>
      <c r="C48" s="56"/>
      <c r="D48" s="35"/>
      <c r="E48" s="56"/>
      <c r="F48" s="35"/>
      <c r="G48" s="43" t="s">
        <v>221</v>
      </c>
    </row>
    <row r="49" spans="1:7" ht="126" customHeight="1" x14ac:dyDescent="0.2">
      <c r="A49" s="56"/>
      <c r="B49" s="35"/>
      <c r="C49" s="56"/>
      <c r="D49" s="35"/>
      <c r="E49" s="56"/>
      <c r="F49" s="35"/>
      <c r="G49" s="45" t="s">
        <v>222</v>
      </c>
    </row>
    <row r="50" spans="1:7" ht="50.1" customHeight="1" x14ac:dyDescent="0.2">
      <c r="A50" s="56"/>
      <c r="B50" s="35"/>
      <c r="C50" s="56"/>
      <c r="D50" s="35"/>
      <c r="E50" s="56"/>
      <c r="F50" s="35"/>
      <c r="G50" s="43" t="s">
        <v>223</v>
      </c>
    </row>
    <row r="51" spans="1:7" ht="50.1" customHeight="1" x14ac:dyDescent="0.2">
      <c r="A51" s="56"/>
      <c r="B51" s="35"/>
      <c r="C51" s="56"/>
      <c r="D51" s="35"/>
      <c r="E51" s="56"/>
      <c r="F51" s="35"/>
      <c r="G51" s="45" t="s">
        <v>224</v>
      </c>
    </row>
    <row r="52" spans="1:7" ht="50.1" customHeight="1" x14ac:dyDescent="0.2">
      <c r="A52" s="56"/>
      <c r="B52" s="35"/>
      <c r="C52" s="56"/>
      <c r="D52" s="35"/>
      <c r="E52" s="56"/>
      <c r="F52" s="35"/>
      <c r="G52" s="43" t="s">
        <v>225</v>
      </c>
    </row>
    <row r="53" spans="1:7" ht="92.25" customHeight="1" x14ac:dyDescent="0.2">
      <c r="A53" s="56"/>
      <c r="B53" s="35"/>
      <c r="C53" s="56"/>
      <c r="D53" s="35"/>
      <c r="E53" s="56"/>
      <c r="F53" s="35"/>
      <c r="G53" s="45" t="s">
        <v>226</v>
      </c>
    </row>
    <row r="54" spans="1:7" ht="290.25" customHeight="1" x14ac:dyDescent="0.2">
      <c r="A54" s="56"/>
      <c r="B54" s="35"/>
      <c r="C54" s="56"/>
      <c r="D54" s="35"/>
      <c r="E54" s="56"/>
      <c r="F54" s="35"/>
      <c r="G54" s="43" t="s">
        <v>227</v>
      </c>
    </row>
    <row r="55" spans="1:7" ht="101.25" customHeight="1" x14ac:dyDescent="0.2">
      <c r="A55" s="56"/>
      <c r="B55" s="35"/>
      <c r="C55" s="56"/>
      <c r="D55" s="35"/>
      <c r="E55" s="56"/>
      <c r="F55" s="35"/>
      <c r="G55" s="45" t="s">
        <v>228</v>
      </c>
    </row>
    <row r="56" spans="1:7" ht="79.5" customHeight="1" x14ac:dyDescent="0.2">
      <c r="A56" s="56"/>
      <c r="B56" s="35"/>
      <c r="C56" s="56"/>
      <c r="D56" s="35"/>
      <c r="E56" s="56"/>
      <c r="F56" s="35"/>
      <c r="G56" s="43" t="s">
        <v>229</v>
      </c>
    </row>
    <row r="57" spans="1:7" ht="75" customHeight="1" x14ac:dyDescent="0.2">
      <c r="A57" s="56"/>
      <c r="B57" s="35"/>
      <c r="C57" s="56"/>
      <c r="D57" s="35"/>
      <c r="E57" s="56"/>
      <c r="F57" s="35"/>
      <c r="G57" s="45" t="s">
        <v>230</v>
      </c>
    </row>
    <row r="58" spans="1:7" ht="50.1" customHeight="1" x14ac:dyDescent="0.2">
      <c r="A58" s="56"/>
      <c r="B58" s="35"/>
      <c r="C58" s="56"/>
      <c r="D58" s="35"/>
      <c r="E58" s="56"/>
      <c r="F58" s="35"/>
      <c r="G58" s="43" t="s">
        <v>231</v>
      </c>
    </row>
    <row r="59" spans="1:7" ht="71.25" customHeight="1" x14ac:dyDescent="0.2">
      <c r="A59" s="56"/>
      <c r="B59" s="35"/>
      <c r="C59" s="56"/>
      <c r="D59" s="35"/>
      <c r="E59" s="56"/>
      <c r="F59" s="35"/>
      <c r="G59" s="45" t="s">
        <v>232</v>
      </c>
    </row>
    <row r="60" spans="1:7" ht="126" customHeight="1" x14ac:dyDescent="0.2">
      <c r="A60" s="56"/>
      <c r="B60" s="35"/>
      <c r="C60" s="56"/>
      <c r="D60" s="35"/>
      <c r="E60" s="56"/>
      <c r="F60" s="35"/>
      <c r="G60" s="43" t="s">
        <v>233</v>
      </c>
    </row>
    <row r="61" spans="1:7" ht="94.5" customHeight="1" x14ac:dyDescent="0.2">
      <c r="A61" s="56"/>
      <c r="B61" s="35"/>
      <c r="C61" s="56"/>
      <c r="D61" s="35"/>
      <c r="E61" s="56"/>
      <c r="F61" s="35"/>
      <c r="G61" s="45" t="s">
        <v>234</v>
      </c>
    </row>
    <row r="62" spans="1:7" ht="162" customHeight="1" x14ac:dyDescent="0.2">
      <c r="A62" s="56"/>
      <c r="B62" s="35"/>
      <c r="C62" s="56"/>
      <c r="D62" s="35"/>
      <c r="E62" s="56"/>
      <c r="F62" s="35"/>
      <c r="G62" s="43" t="s">
        <v>235</v>
      </c>
    </row>
    <row r="63" spans="1:7" ht="50.1" customHeight="1" x14ac:dyDescent="0.2">
      <c r="A63" s="56"/>
      <c r="B63" s="35"/>
      <c r="C63" s="56"/>
      <c r="D63" s="35"/>
      <c r="E63" s="56"/>
      <c r="F63" s="35"/>
      <c r="G63" s="45" t="s">
        <v>236</v>
      </c>
    </row>
    <row r="64" spans="1:7" ht="50.1" customHeight="1" x14ac:dyDescent="0.2">
      <c r="A64" s="56"/>
      <c r="B64" s="35"/>
      <c r="C64" s="56"/>
      <c r="D64" s="35"/>
      <c r="E64" s="56"/>
      <c r="F64" s="35"/>
      <c r="G64" s="43" t="s">
        <v>237</v>
      </c>
    </row>
    <row r="65" spans="1:7" ht="50.1" customHeight="1" x14ac:dyDescent="0.2">
      <c r="A65" s="56"/>
      <c r="B65" s="35"/>
      <c r="C65" s="56"/>
      <c r="D65" s="35"/>
      <c r="E65" s="56"/>
      <c r="F65" s="35"/>
      <c r="G65" s="45" t="s">
        <v>238</v>
      </c>
    </row>
    <row r="66" spans="1:7" ht="50.1" customHeight="1" x14ac:dyDescent="0.2">
      <c r="A66" s="56"/>
      <c r="B66" s="35"/>
      <c r="C66" s="56"/>
      <c r="D66" s="35"/>
      <c r="E66" s="56"/>
      <c r="F66" s="35"/>
      <c r="G66" s="43" t="s">
        <v>239</v>
      </c>
    </row>
    <row r="67" spans="1:7" ht="50.1" customHeight="1" x14ac:dyDescent="0.2">
      <c r="A67" s="56"/>
      <c r="B67" s="35"/>
      <c r="C67" s="56"/>
      <c r="D67" s="35"/>
      <c r="E67" s="56"/>
      <c r="F67" s="35"/>
      <c r="G67" s="45" t="s">
        <v>240</v>
      </c>
    </row>
    <row r="68" spans="1:7" ht="98.25" customHeight="1" x14ac:dyDescent="0.2">
      <c r="A68" s="56"/>
      <c r="B68" s="35"/>
      <c r="C68" s="56"/>
      <c r="D68" s="35"/>
      <c r="E68" s="56"/>
      <c r="F68" s="35"/>
      <c r="G68" s="43" t="s">
        <v>241</v>
      </c>
    </row>
    <row r="69" spans="1:7" ht="50.1" customHeight="1" x14ac:dyDescent="0.2">
      <c r="A69" s="56"/>
      <c r="B69" s="35"/>
      <c r="C69" s="56"/>
      <c r="D69" s="35"/>
      <c r="E69" s="56"/>
      <c r="F69" s="35"/>
      <c r="G69" s="45" t="s">
        <v>242</v>
      </c>
    </row>
    <row r="70" spans="1:7" ht="50.1" customHeight="1" x14ac:dyDescent="0.2">
      <c r="A70" s="56"/>
      <c r="B70" s="35"/>
      <c r="C70" s="56"/>
      <c r="D70" s="35"/>
      <c r="E70" s="56"/>
      <c r="F70" s="35"/>
      <c r="G70" s="43" t="s">
        <v>243</v>
      </c>
    </row>
    <row r="71" spans="1:7" ht="115.5" customHeight="1" x14ac:dyDescent="0.2">
      <c r="A71" s="56"/>
      <c r="B71" s="35"/>
      <c r="C71" s="56"/>
      <c r="D71" s="35"/>
      <c r="E71" s="56"/>
      <c r="F71" s="35"/>
      <c r="G71" s="45" t="s">
        <v>244</v>
      </c>
    </row>
    <row r="72" spans="1:7" ht="108.75" customHeight="1" x14ac:dyDescent="0.2">
      <c r="A72" s="56"/>
      <c r="B72" s="35"/>
      <c r="C72" s="56"/>
      <c r="D72" s="35"/>
      <c r="E72" s="56"/>
      <c r="F72" s="35"/>
      <c r="G72" s="43" t="s">
        <v>245</v>
      </c>
    </row>
    <row r="73" spans="1:7" ht="50.1" customHeight="1" x14ac:dyDescent="0.2">
      <c r="A73" s="56"/>
      <c r="B73" s="35"/>
      <c r="C73" s="56"/>
      <c r="D73" s="35"/>
      <c r="E73" s="56"/>
      <c r="F73" s="35"/>
      <c r="G73" s="45" t="s">
        <v>246</v>
      </c>
    </row>
    <row r="74" spans="1:7" ht="166.5" customHeight="1" x14ac:dyDescent="0.2">
      <c r="A74" s="56"/>
      <c r="B74" s="35"/>
      <c r="C74" s="56"/>
      <c r="D74" s="35"/>
      <c r="E74" s="56"/>
      <c r="F74" s="35"/>
      <c r="G74" s="43" t="s">
        <v>247</v>
      </c>
    </row>
    <row r="75" spans="1:7" ht="50.1" customHeight="1" x14ac:dyDescent="0.2">
      <c r="A75" s="56"/>
      <c r="B75" s="35"/>
      <c r="C75" s="56"/>
      <c r="D75" s="35"/>
      <c r="E75" s="56"/>
      <c r="F75" s="35"/>
      <c r="G75" s="45" t="s">
        <v>248</v>
      </c>
    </row>
    <row r="76" spans="1:7" ht="51" x14ac:dyDescent="0.2">
      <c r="A76" s="56"/>
      <c r="B76" s="35"/>
      <c r="C76" s="56"/>
      <c r="D76" s="35"/>
      <c r="E76" s="56"/>
      <c r="F76" s="35"/>
      <c r="G76" s="43" t="s">
        <v>249</v>
      </c>
    </row>
    <row r="77" spans="1:7" ht="63.75" x14ac:dyDescent="0.2">
      <c r="A77" s="56"/>
      <c r="B77" s="35"/>
      <c r="C77" s="56"/>
      <c r="D77" s="35"/>
      <c r="E77" s="56"/>
      <c r="F77" s="35"/>
      <c r="G77" s="45" t="s">
        <v>250</v>
      </c>
    </row>
    <row r="78" spans="1:7" ht="63.75" x14ac:dyDescent="0.2">
      <c r="A78" s="56"/>
      <c r="B78" s="35"/>
      <c r="C78" s="56"/>
      <c r="D78" s="35"/>
      <c r="E78" s="56"/>
      <c r="F78" s="35"/>
      <c r="G78" s="43" t="s">
        <v>251</v>
      </c>
    </row>
    <row r="79" spans="1:7" ht="38.25" x14ac:dyDescent="0.2">
      <c r="A79" s="56"/>
      <c r="B79" s="35"/>
      <c r="C79" s="56"/>
      <c r="D79" s="35"/>
      <c r="E79" s="56"/>
      <c r="F79" s="35"/>
      <c r="G79" s="45" t="s">
        <v>252</v>
      </c>
    </row>
    <row r="80" spans="1:7" ht="38.25" x14ac:dyDescent="0.2">
      <c r="A80" s="56"/>
      <c r="B80" s="35"/>
      <c r="C80" s="56"/>
      <c r="D80" s="35"/>
      <c r="E80" s="56"/>
      <c r="F80" s="35"/>
      <c r="G80" s="43" t="s">
        <v>253</v>
      </c>
    </row>
    <row r="81" spans="1:7" ht="189" customHeight="1" x14ac:dyDescent="0.2">
      <c r="A81" s="56"/>
      <c r="B81" s="35"/>
      <c r="C81" s="56"/>
      <c r="D81" s="35"/>
      <c r="E81" s="56"/>
      <c r="F81" s="35"/>
      <c r="G81" s="45" t="s">
        <v>254</v>
      </c>
    </row>
    <row r="82" spans="1:7" ht="181.5" customHeight="1" x14ac:dyDescent="0.2">
      <c r="A82" s="56"/>
      <c r="B82" s="35"/>
      <c r="C82" s="56"/>
      <c r="D82" s="35"/>
      <c r="E82" s="56"/>
      <c r="F82" s="35"/>
      <c r="G82" s="43" t="s">
        <v>255</v>
      </c>
    </row>
    <row r="83" spans="1:7" ht="85.5" customHeight="1" x14ac:dyDescent="0.2">
      <c r="A83" s="56"/>
      <c r="B83" s="35"/>
      <c r="C83" s="56"/>
      <c r="D83" s="35"/>
      <c r="E83" s="56"/>
      <c r="F83" s="35"/>
      <c r="G83" s="45" t="s">
        <v>256</v>
      </c>
    </row>
    <row r="84" spans="1:7" ht="85.5" customHeight="1" x14ac:dyDescent="0.2">
      <c r="A84" s="56"/>
      <c r="B84" s="35"/>
      <c r="C84" s="56"/>
      <c r="D84" s="35"/>
      <c r="E84" s="56"/>
      <c r="F84" s="35"/>
      <c r="G84" s="43" t="s">
        <v>257</v>
      </c>
    </row>
    <row r="85" spans="1:7" ht="85.5" customHeight="1" x14ac:dyDescent="0.2">
      <c r="A85" s="56"/>
      <c r="B85" s="35"/>
      <c r="C85" s="56"/>
      <c r="D85" s="35"/>
      <c r="E85" s="56"/>
      <c r="F85" s="35"/>
      <c r="G85" s="45" t="s">
        <v>258</v>
      </c>
    </row>
    <row r="86" spans="1:7" ht="85.5" customHeight="1" x14ac:dyDescent="0.2">
      <c r="A86" s="56"/>
      <c r="B86" s="35"/>
      <c r="C86" s="56"/>
      <c r="D86" s="35"/>
      <c r="E86" s="56"/>
      <c r="F86" s="35"/>
      <c r="G86" s="43" t="s">
        <v>259</v>
      </c>
    </row>
  </sheetData>
  <mergeCells count="2">
    <mergeCell ref="A1:C1"/>
    <mergeCell ref="E1:G1"/>
  </mergeCells>
  <pageMargins left="0.17" right="0.75" top="0.34437499999999999" bottom="0.35" header="0.17" footer="0.17"/>
  <pageSetup paperSize="8" scale="58" firstPageNumber="0" fitToHeight="6" orientation="landscape" horizontalDpi="300" verticalDpi="300" r:id="rId1"/>
  <headerFooter>
    <oddHeader>&amp;C&amp;F</oddHeader>
    <oddFooter>Pagina &amp;P di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0"/>
  <sheetViews>
    <sheetView view="pageLayout" topLeftCell="A28" zoomScaleNormal="100" workbookViewId="0">
      <selection activeCell="A9" sqref="A9"/>
    </sheetView>
  </sheetViews>
  <sheetFormatPr defaultRowHeight="12.75" x14ac:dyDescent="0.2"/>
  <cols>
    <col min="1" max="1" width="66.7109375" style="2" customWidth="1"/>
    <col min="2" max="3" width="2.140625" style="2" customWidth="1"/>
    <col min="4" max="4" width="57.5703125" style="2" customWidth="1"/>
    <col min="5" max="6" width="2.140625" style="2" customWidth="1"/>
    <col min="7" max="7" width="56.7109375" style="2" customWidth="1"/>
    <col min="8" max="8" width="2.140625" style="2" customWidth="1"/>
    <col min="9" max="1025" width="11.42578125" style="2" customWidth="1"/>
  </cols>
  <sheetData>
    <row r="1" spans="1:8" ht="12.75" customHeight="1" x14ac:dyDescent="0.2">
      <c r="A1" s="233" t="s">
        <v>260</v>
      </c>
      <c r="B1" s="233"/>
      <c r="C1" s="59"/>
      <c r="D1" s="234" t="s">
        <v>261</v>
      </c>
      <c r="E1" s="234"/>
      <c r="F1" s="59"/>
      <c r="G1" s="235" t="s">
        <v>262</v>
      </c>
      <c r="H1" s="235"/>
    </row>
    <row r="2" spans="1:8" ht="34.5" customHeight="1" x14ac:dyDescent="0.2">
      <c r="A2" s="233"/>
      <c r="B2" s="233"/>
      <c r="C2" s="60"/>
      <c r="D2" s="234"/>
      <c r="E2" s="234"/>
      <c r="F2" s="60"/>
      <c r="G2" s="235"/>
      <c r="H2" s="235"/>
    </row>
    <row r="3" spans="1:8" x14ac:dyDescent="0.2">
      <c r="A3" s="61" t="s">
        <v>263</v>
      </c>
      <c r="B3" s="62"/>
      <c r="C3" s="63"/>
      <c r="D3" s="64" t="s">
        <v>264</v>
      </c>
      <c r="E3" s="62"/>
      <c r="F3" s="63"/>
      <c r="G3" s="64"/>
      <c r="H3" s="65"/>
    </row>
    <row r="4" spans="1:8" ht="89.25" x14ac:dyDescent="0.2">
      <c r="A4" s="66" t="s">
        <v>265</v>
      </c>
      <c r="B4" s="62"/>
      <c r="C4" s="63"/>
      <c r="D4" s="67" t="s">
        <v>266</v>
      </c>
      <c r="E4" s="62"/>
      <c r="F4" s="63"/>
      <c r="G4" s="68" t="s">
        <v>267</v>
      </c>
      <c r="H4" s="65"/>
    </row>
    <row r="5" spans="1:8" x14ac:dyDescent="0.2">
      <c r="A5" s="69" t="s">
        <v>268</v>
      </c>
      <c r="B5" s="70">
        <v>1</v>
      </c>
      <c r="C5" s="63"/>
      <c r="D5" s="70" t="s">
        <v>269</v>
      </c>
      <c r="E5" s="70">
        <v>1</v>
      </c>
      <c r="F5" s="63"/>
      <c r="G5" s="70" t="s">
        <v>270</v>
      </c>
      <c r="H5" s="71">
        <v>1</v>
      </c>
    </row>
    <row r="6" spans="1:8" x14ac:dyDescent="0.2">
      <c r="A6" s="69" t="s">
        <v>271</v>
      </c>
      <c r="B6" s="70">
        <v>2</v>
      </c>
      <c r="C6" s="63"/>
      <c r="D6" s="70" t="s">
        <v>272</v>
      </c>
      <c r="E6" s="70">
        <v>2</v>
      </c>
      <c r="F6" s="63"/>
      <c r="G6" s="70" t="s">
        <v>273</v>
      </c>
      <c r="H6" s="71">
        <v>2</v>
      </c>
    </row>
    <row r="7" spans="1:8" x14ac:dyDescent="0.2">
      <c r="A7" s="69" t="s">
        <v>274</v>
      </c>
      <c r="B7" s="70">
        <v>3</v>
      </c>
      <c r="C7" s="63"/>
      <c r="D7" s="70" t="s">
        <v>275</v>
      </c>
      <c r="E7" s="70">
        <v>3</v>
      </c>
      <c r="F7" s="63"/>
      <c r="G7" s="70" t="s">
        <v>276</v>
      </c>
      <c r="H7" s="71">
        <v>3</v>
      </c>
    </row>
    <row r="8" spans="1:8" ht="25.5" x14ac:dyDescent="0.2">
      <c r="A8" s="69" t="s">
        <v>277</v>
      </c>
      <c r="B8" s="70">
        <v>4</v>
      </c>
      <c r="C8" s="63"/>
      <c r="D8" s="70" t="s">
        <v>278</v>
      </c>
      <c r="E8" s="70">
        <v>4</v>
      </c>
      <c r="F8" s="63"/>
      <c r="G8" s="70" t="s">
        <v>279</v>
      </c>
      <c r="H8" s="71">
        <v>4</v>
      </c>
    </row>
    <row r="9" spans="1:8" x14ac:dyDescent="0.2">
      <c r="A9" s="69" t="s">
        <v>280</v>
      </c>
      <c r="B9" s="70">
        <v>5</v>
      </c>
      <c r="C9" s="63"/>
      <c r="D9" s="70" t="s">
        <v>281</v>
      </c>
      <c r="E9" s="70">
        <v>5</v>
      </c>
      <c r="F9" s="63"/>
      <c r="G9" s="70" t="s">
        <v>282</v>
      </c>
      <c r="H9" s="71">
        <v>5</v>
      </c>
    </row>
    <row r="10" spans="1:8" x14ac:dyDescent="0.2">
      <c r="A10" s="72"/>
      <c r="B10" s="73"/>
      <c r="C10" s="73"/>
      <c r="D10" s="73"/>
      <c r="E10" s="73"/>
      <c r="F10" s="73"/>
      <c r="G10" s="73"/>
      <c r="H10" s="74"/>
    </row>
    <row r="11" spans="1:8" x14ac:dyDescent="0.2">
      <c r="A11" s="61" t="s">
        <v>283</v>
      </c>
      <c r="B11" s="62"/>
      <c r="C11" s="73"/>
      <c r="D11" s="64" t="s">
        <v>284</v>
      </c>
      <c r="E11" s="62"/>
      <c r="F11" s="73"/>
      <c r="G11" s="236"/>
      <c r="H11" s="236"/>
    </row>
    <row r="12" spans="1:8" ht="76.5" x14ac:dyDescent="0.2">
      <c r="A12" s="75" t="s">
        <v>285</v>
      </c>
      <c r="B12" s="62"/>
      <c r="C12" s="73"/>
      <c r="D12" s="67" t="s">
        <v>286</v>
      </c>
      <c r="E12" s="62"/>
      <c r="F12" s="73"/>
      <c r="G12" s="236"/>
      <c r="H12" s="236"/>
    </row>
    <row r="13" spans="1:8" x14ac:dyDescent="0.2">
      <c r="A13" s="76" t="s">
        <v>287</v>
      </c>
      <c r="B13" s="70">
        <v>2</v>
      </c>
      <c r="C13" s="73"/>
      <c r="D13" s="70" t="s">
        <v>288</v>
      </c>
      <c r="E13" s="70">
        <v>1</v>
      </c>
      <c r="F13" s="73"/>
      <c r="G13" s="236"/>
      <c r="H13" s="236"/>
    </row>
    <row r="14" spans="1:8" x14ac:dyDescent="0.2">
      <c r="A14" s="76" t="s">
        <v>289</v>
      </c>
      <c r="B14" s="70">
        <v>5</v>
      </c>
      <c r="C14" s="73"/>
      <c r="D14" s="70" t="s">
        <v>290</v>
      </c>
      <c r="E14" s="70">
        <v>5</v>
      </c>
      <c r="F14" s="73"/>
      <c r="G14" s="236"/>
      <c r="H14" s="236"/>
    </row>
    <row r="15" spans="1:8" x14ac:dyDescent="0.2">
      <c r="A15" s="72"/>
      <c r="B15" s="73"/>
      <c r="C15" s="73"/>
      <c r="D15" s="73"/>
      <c r="E15" s="73"/>
      <c r="F15" s="73"/>
      <c r="G15" s="236"/>
      <c r="H15" s="236"/>
    </row>
    <row r="16" spans="1:8" x14ac:dyDescent="0.2">
      <c r="A16" s="61" t="s">
        <v>291</v>
      </c>
      <c r="B16" s="62"/>
      <c r="C16" s="73"/>
      <c r="D16" s="64" t="s">
        <v>292</v>
      </c>
      <c r="E16" s="62"/>
      <c r="F16" s="73"/>
      <c r="G16" s="236"/>
      <c r="H16" s="236"/>
    </row>
    <row r="17" spans="1:8" ht="38.25" x14ac:dyDescent="0.2">
      <c r="A17" s="75" t="s">
        <v>293</v>
      </c>
      <c r="B17" s="62"/>
      <c r="C17" s="73"/>
      <c r="D17" s="68" t="s">
        <v>294</v>
      </c>
      <c r="E17" s="62"/>
      <c r="F17" s="73"/>
      <c r="G17" s="236"/>
      <c r="H17" s="236"/>
    </row>
    <row r="18" spans="1:8" x14ac:dyDescent="0.2">
      <c r="A18" s="76" t="s">
        <v>295</v>
      </c>
      <c r="B18" s="70">
        <v>1</v>
      </c>
      <c r="C18" s="73"/>
      <c r="D18" s="70" t="s">
        <v>288</v>
      </c>
      <c r="E18" s="70">
        <v>0</v>
      </c>
      <c r="F18" s="73"/>
      <c r="G18" s="236"/>
      <c r="H18" s="236"/>
    </row>
    <row r="19" spans="1:8" x14ac:dyDescent="0.2">
      <c r="A19" s="76" t="s">
        <v>296</v>
      </c>
      <c r="B19" s="70">
        <v>3</v>
      </c>
      <c r="C19" s="73"/>
      <c r="D19" s="70" t="s">
        <v>297</v>
      </c>
      <c r="E19" s="70">
        <v>1</v>
      </c>
      <c r="F19" s="73"/>
      <c r="G19" s="236"/>
      <c r="H19" s="236"/>
    </row>
    <row r="20" spans="1:8" x14ac:dyDescent="0.2">
      <c r="A20" s="76" t="s">
        <v>298</v>
      </c>
      <c r="B20" s="70">
        <v>5</v>
      </c>
      <c r="C20" s="73"/>
      <c r="D20" s="70" t="s">
        <v>299</v>
      </c>
      <c r="E20" s="70">
        <v>2</v>
      </c>
      <c r="F20" s="73"/>
      <c r="G20" s="236"/>
      <c r="H20" s="236"/>
    </row>
    <row r="21" spans="1:8" x14ac:dyDescent="0.2">
      <c r="A21" s="76"/>
      <c r="B21" s="70"/>
      <c r="C21" s="73"/>
      <c r="D21" s="70" t="s">
        <v>300</v>
      </c>
      <c r="E21" s="70">
        <v>3</v>
      </c>
      <c r="F21" s="73"/>
      <c r="G21" s="236"/>
      <c r="H21" s="236"/>
    </row>
    <row r="22" spans="1:8" x14ac:dyDescent="0.2">
      <c r="A22" s="76"/>
      <c r="B22" s="70"/>
      <c r="C22" s="73"/>
      <c r="D22" s="70" t="s">
        <v>301</v>
      </c>
      <c r="E22" s="70">
        <v>4</v>
      </c>
      <c r="F22" s="73"/>
      <c r="G22" s="236"/>
      <c r="H22" s="236"/>
    </row>
    <row r="23" spans="1:8" x14ac:dyDescent="0.2">
      <c r="A23" s="76"/>
      <c r="B23" s="70"/>
      <c r="C23" s="73"/>
      <c r="D23" s="77" t="s">
        <v>302</v>
      </c>
      <c r="E23" s="77">
        <v>5</v>
      </c>
      <c r="F23" s="73"/>
      <c r="G23" s="236"/>
      <c r="H23" s="236"/>
    </row>
    <row r="24" spans="1:8" x14ac:dyDescent="0.2">
      <c r="A24" s="72"/>
      <c r="B24" s="73"/>
      <c r="C24" s="73"/>
      <c r="D24" s="73"/>
      <c r="E24" s="73"/>
      <c r="F24" s="73"/>
      <c r="G24" s="236"/>
      <c r="H24" s="236"/>
    </row>
    <row r="25" spans="1:8" x14ac:dyDescent="0.2">
      <c r="A25" s="61" t="s">
        <v>303</v>
      </c>
      <c r="B25" s="62"/>
      <c r="C25" s="73"/>
      <c r="D25" s="64" t="s">
        <v>304</v>
      </c>
      <c r="E25" s="62"/>
      <c r="F25" s="73"/>
      <c r="G25" s="236"/>
      <c r="H25" s="236"/>
    </row>
    <row r="26" spans="1:8" ht="51" x14ac:dyDescent="0.2">
      <c r="A26" s="75" t="s">
        <v>305</v>
      </c>
      <c r="B26" s="62"/>
      <c r="C26" s="73"/>
      <c r="D26" s="67" t="s">
        <v>306</v>
      </c>
      <c r="E26" s="62"/>
      <c r="F26" s="73"/>
      <c r="G26" s="236"/>
      <c r="H26" s="236"/>
    </row>
    <row r="27" spans="1:8" x14ac:dyDescent="0.2">
      <c r="A27" s="76" t="s">
        <v>307</v>
      </c>
      <c r="B27" s="70">
        <v>1</v>
      </c>
      <c r="C27" s="73"/>
      <c r="D27" s="70" t="s">
        <v>308</v>
      </c>
      <c r="E27" s="70">
        <v>1</v>
      </c>
      <c r="F27" s="73"/>
      <c r="G27" s="236"/>
      <c r="H27" s="236"/>
    </row>
    <row r="28" spans="1:8" ht="25.5" x14ac:dyDescent="0.2">
      <c r="A28" s="69" t="s">
        <v>309</v>
      </c>
      <c r="B28" s="70">
        <v>3</v>
      </c>
      <c r="C28" s="73"/>
      <c r="D28" s="70" t="s">
        <v>310</v>
      </c>
      <c r="E28" s="70">
        <v>2</v>
      </c>
      <c r="F28" s="73"/>
      <c r="G28" s="236"/>
      <c r="H28" s="236"/>
    </row>
    <row r="29" spans="1:8" ht="25.5" x14ac:dyDescent="0.2">
      <c r="A29" s="69" t="s">
        <v>311</v>
      </c>
      <c r="B29" s="70">
        <v>5</v>
      </c>
      <c r="C29" s="73"/>
      <c r="D29" s="70" t="s">
        <v>312</v>
      </c>
      <c r="E29" s="70">
        <v>3</v>
      </c>
      <c r="F29" s="73"/>
      <c r="G29" s="236"/>
      <c r="H29" s="236"/>
    </row>
    <row r="30" spans="1:8" x14ac:dyDescent="0.2">
      <c r="A30" s="76"/>
      <c r="B30" s="70"/>
      <c r="C30" s="73"/>
      <c r="D30" s="70" t="s">
        <v>313</v>
      </c>
      <c r="E30" s="70">
        <v>4</v>
      </c>
      <c r="F30" s="73"/>
      <c r="G30" s="236"/>
      <c r="H30" s="236"/>
    </row>
    <row r="31" spans="1:8" x14ac:dyDescent="0.2">
      <c r="A31" s="76"/>
      <c r="B31" s="70"/>
      <c r="C31" s="73"/>
      <c r="D31" s="70" t="s">
        <v>314</v>
      </c>
      <c r="E31" s="70">
        <v>5</v>
      </c>
      <c r="F31" s="73"/>
      <c r="G31" s="236"/>
      <c r="H31" s="236"/>
    </row>
    <row r="32" spans="1:8" x14ac:dyDescent="0.2">
      <c r="A32" s="72"/>
      <c r="B32" s="73"/>
      <c r="C32" s="73"/>
      <c r="D32" s="73"/>
      <c r="E32" s="73"/>
      <c r="F32" s="73"/>
      <c r="G32" s="236"/>
      <c r="H32" s="236"/>
    </row>
    <row r="33" spans="1:8" x14ac:dyDescent="0.2">
      <c r="A33" s="61" t="s">
        <v>315</v>
      </c>
      <c r="B33" s="62"/>
      <c r="C33" s="73"/>
      <c r="D33" s="237"/>
      <c r="E33" s="237"/>
      <c r="F33" s="237"/>
      <c r="G33" s="236"/>
      <c r="H33" s="236"/>
    </row>
    <row r="34" spans="1:8" ht="51" x14ac:dyDescent="0.2">
      <c r="A34" s="75" t="s">
        <v>316</v>
      </c>
      <c r="B34" s="62"/>
      <c r="C34" s="73"/>
      <c r="D34" s="237"/>
      <c r="E34" s="237"/>
      <c r="F34" s="237"/>
      <c r="G34" s="236"/>
      <c r="H34" s="236"/>
    </row>
    <row r="35" spans="1:8" x14ac:dyDescent="0.2">
      <c r="A35" s="76" t="s">
        <v>288</v>
      </c>
      <c r="B35" s="70">
        <v>1</v>
      </c>
      <c r="C35" s="73"/>
      <c r="D35" s="237"/>
      <c r="E35" s="237"/>
      <c r="F35" s="237"/>
      <c r="G35" s="236"/>
      <c r="H35" s="236"/>
    </row>
    <row r="36" spans="1:8" x14ac:dyDescent="0.2">
      <c r="A36" s="78" t="s">
        <v>290</v>
      </c>
      <c r="B36" s="79">
        <v>5</v>
      </c>
      <c r="C36" s="80"/>
      <c r="D36" s="237"/>
      <c r="E36" s="237"/>
      <c r="F36" s="237"/>
      <c r="G36" s="236"/>
      <c r="H36" s="236"/>
    </row>
    <row r="37" spans="1:8" x14ac:dyDescent="0.2">
      <c r="A37" s="81" t="s">
        <v>317</v>
      </c>
      <c r="B37" s="82"/>
      <c r="C37" s="82"/>
      <c r="D37" s="82"/>
      <c r="E37" s="82"/>
      <c r="F37" s="82"/>
      <c r="G37" s="82"/>
      <c r="H37" s="83"/>
    </row>
    <row r="38" spans="1:8" x14ac:dyDescent="0.2">
      <c r="A38" s="84" t="s">
        <v>318</v>
      </c>
      <c r="B38" s="13"/>
      <c r="C38" s="13"/>
      <c r="D38" s="13"/>
      <c r="E38" s="13"/>
      <c r="F38" s="13"/>
      <c r="G38" s="13"/>
      <c r="H38" s="85"/>
    </row>
    <row r="39" spans="1:8" x14ac:dyDescent="0.2">
      <c r="A39" s="84" t="s">
        <v>319</v>
      </c>
      <c r="B39" s="13"/>
      <c r="C39" s="13"/>
      <c r="D39" s="13"/>
      <c r="E39" s="13"/>
      <c r="F39" s="13"/>
      <c r="G39" s="13"/>
      <c r="H39" s="85"/>
    </row>
    <row r="40" spans="1:8" ht="54" customHeight="1" x14ac:dyDescent="0.2">
      <c r="A40" s="229" t="s">
        <v>320</v>
      </c>
      <c r="B40" s="229"/>
      <c r="C40" s="229"/>
      <c r="D40" s="229"/>
      <c r="E40" s="229"/>
      <c r="F40" s="229"/>
      <c r="G40" s="229"/>
      <c r="H40" s="229"/>
    </row>
    <row r="41" spans="1:8" ht="25.5" x14ac:dyDescent="0.2">
      <c r="A41" s="86" t="s">
        <v>321</v>
      </c>
      <c r="B41" s="87"/>
      <c r="C41" s="73"/>
      <c r="D41" s="88" t="s">
        <v>322</v>
      </c>
      <c r="E41" s="87"/>
      <c r="F41" s="73"/>
      <c r="G41" s="89" t="s">
        <v>323</v>
      </c>
      <c r="H41" s="90"/>
    </row>
    <row r="42" spans="1:8" x14ac:dyDescent="0.2">
      <c r="A42" s="91" t="s">
        <v>324</v>
      </c>
      <c r="B42" s="92">
        <v>0</v>
      </c>
      <c r="C42" s="73"/>
      <c r="D42" s="93" t="s">
        <v>325</v>
      </c>
      <c r="E42" s="92">
        <v>0</v>
      </c>
      <c r="F42" s="73"/>
      <c r="G42" s="93"/>
      <c r="H42" s="65">
        <v>0</v>
      </c>
    </row>
    <row r="43" spans="1:8" x14ac:dyDescent="0.2">
      <c r="A43" s="91" t="s">
        <v>326</v>
      </c>
      <c r="B43" s="92">
        <v>1</v>
      </c>
      <c r="C43" s="73"/>
      <c r="D43" s="93" t="s">
        <v>327</v>
      </c>
      <c r="E43" s="92">
        <v>1</v>
      </c>
      <c r="F43" s="73"/>
      <c r="G43" s="93"/>
      <c r="H43" s="65">
        <v>1</v>
      </c>
    </row>
    <row r="44" spans="1:8" x14ac:dyDescent="0.2">
      <c r="A44" s="91" t="s">
        <v>328</v>
      </c>
      <c r="B44" s="92">
        <v>2</v>
      </c>
      <c r="C44" s="73"/>
      <c r="D44" s="93" t="s">
        <v>329</v>
      </c>
      <c r="E44" s="92">
        <v>2</v>
      </c>
      <c r="F44" s="73"/>
      <c r="G44" s="93"/>
      <c r="H44" s="65">
        <v>2</v>
      </c>
    </row>
    <row r="45" spans="1:8" x14ac:dyDescent="0.2">
      <c r="A45" s="91" t="s">
        <v>330</v>
      </c>
      <c r="B45" s="92">
        <v>3</v>
      </c>
      <c r="C45" s="73"/>
      <c r="D45" s="93" t="s">
        <v>331</v>
      </c>
      <c r="E45" s="92">
        <v>3</v>
      </c>
      <c r="F45" s="73"/>
      <c r="G45" s="93"/>
      <c r="H45" s="65">
        <v>3</v>
      </c>
    </row>
    <row r="46" spans="1:8" x14ac:dyDescent="0.2">
      <c r="A46" s="91" t="s">
        <v>332</v>
      </c>
      <c r="B46" s="92">
        <v>4</v>
      </c>
      <c r="C46" s="73"/>
      <c r="D46" s="93" t="s">
        <v>333</v>
      </c>
      <c r="E46" s="92">
        <v>4</v>
      </c>
      <c r="F46" s="73"/>
      <c r="G46" s="93"/>
      <c r="H46" s="65">
        <v>4</v>
      </c>
    </row>
    <row r="47" spans="1:8" x14ac:dyDescent="0.2">
      <c r="A47" s="94" t="s">
        <v>334</v>
      </c>
      <c r="B47" s="95">
        <v>5</v>
      </c>
      <c r="C47" s="73"/>
      <c r="D47" s="96" t="s">
        <v>335</v>
      </c>
      <c r="E47" s="95">
        <v>5</v>
      </c>
      <c r="F47" s="73"/>
      <c r="G47" s="96"/>
      <c r="H47" s="97">
        <v>5</v>
      </c>
    </row>
    <row r="48" spans="1:8" ht="23.1" customHeight="1" x14ac:dyDescent="0.2">
      <c r="A48" s="230" t="s">
        <v>336</v>
      </c>
      <c r="B48" s="230"/>
      <c r="C48" s="230"/>
      <c r="D48" s="230"/>
      <c r="E48" s="230"/>
      <c r="F48" s="73"/>
      <c r="G48" s="231" t="s">
        <v>337</v>
      </c>
      <c r="H48" s="231"/>
    </row>
    <row r="49" spans="1:8" ht="23.1" customHeight="1" x14ac:dyDescent="0.2">
      <c r="A49" s="232" t="s">
        <v>338</v>
      </c>
      <c r="B49" s="232"/>
      <c r="C49" s="232"/>
      <c r="D49" s="232"/>
      <c r="E49" s="232"/>
      <c r="F49" s="73"/>
      <c r="G49" s="231"/>
      <c r="H49" s="231"/>
    </row>
    <row r="50" spans="1:8" x14ac:dyDescent="0.2">
      <c r="A50" s="98"/>
      <c r="B50" s="80"/>
      <c r="C50" s="80"/>
      <c r="D50" s="80"/>
      <c r="E50" s="80"/>
      <c r="F50" s="80"/>
      <c r="G50" s="80"/>
      <c r="H50" s="99"/>
    </row>
  </sheetData>
  <mergeCells count="9">
    <mergeCell ref="A40:H40"/>
    <mergeCell ref="A48:E48"/>
    <mergeCell ref="G48:H49"/>
    <mergeCell ref="A49:E49"/>
    <mergeCell ref="A1:B2"/>
    <mergeCell ref="D1:E2"/>
    <mergeCell ref="G1:H2"/>
    <mergeCell ref="G11:H36"/>
    <mergeCell ref="D33:F36"/>
  </mergeCells>
  <pageMargins left="0.17" right="0.75" top="0.34" bottom="0.35" header="0.17" footer="0.17"/>
  <pageSetup paperSize="9" scale="54" firstPageNumber="0" orientation="landscape" horizontalDpi="300" verticalDpi="300" r:id="rId1"/>
  <headerFooter>
    <oddHeader>&amp;C&amp;F</oddHeader>
    <oddFooter>Pagina &amp;P di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MK34"/>
  <sheetViews>
    <sheetView zoomScale="75" zoomScaleNormal="75" workbookViewId="0">
      <pane ySplit="2" topLeftCell="A9" activePane="bottomLeft" state="frozen"/>
      <selection activeCell="A9" sqref="A9"/>
      <selection pane="bottomLeft" sqref="A1:N34"/>
    </sheetView>
  </sheetViews>
  <sheetFormatPr defaultRowHeight="12.75" outlineLevelRow="1" x14ac:dyDescent="0.2"/>
  <cols>
    <col min="1" max="1" width="12.5703125" style="100" customWidth="1"/>
    <col min="2" max="2" width="9.85546875" style="100" customWidth="1"/>
    <col min="3" max="3" width="11.140625" style="100" customWidth="1"/>
    <col min="4" max="4" width="42" style="100" customWidth="1"/>
    <col min="5" max="5" width="33.5703125" style="101" customWidth="1"/>
    <col min="6" max="6" width="29.42578125" style="100" customWidth="1"/>
    <col min="7" max="7" width="30.140625" style="100" customWidth="1"/>
    <col min="8" max="8" width="24.42578125" style="100" customWidth="1"/>
    <col min="9" max="9" width="29.7109375" style="100" customWidth="1"/>
    <col min="10" max="10" width="27.140625" style="100" customWidth="1"/>
    <col min="11" max="11" width="24.140625" style="100" customWidth="1"/>
    <col min="12" max="12" width="22.5703125" style="100" customWidth="1"/>
    <col min="13" max="13" width="51.5703125" style="100" customWidth="1"/>
    <col min="14" max="14" width="5.7109375" style="100" customWidth="1"/>
    <col min="15" max="1025" width="10.85546875" style="100" customWidth="1"/>
  </cols>
  <sheetData>
    <row r="1" spans="1:14" s="105" customFormat="1" ht="18" customHeight="1" x14ac:dyDescent="0.2">
      <c r="A1" s="102" t="s">
        <v>339</v>
      </c>
      <c r="B1" s="103"/>
      <c r="C1" s="103"/>
      <c r="D1" s="103"/>
      <c r="E1" s="104"/>
      <c r="F1" s="103"/>
      <c r="G1" s="103"/>
      <c r="H1" s="103"/>
      <c r="I1" s="103"/>
      <c r="J1" s="103"/>
      <c r="K1" s="103"/>
      <c r="L1" s="103"/>
      <c r="M1" s="103"/>
      <c r="N1" s="103"/>
    </row>
    <row r="2" spans="1:14" s="112" customFormat="1" ht="27" customHeight="1" x14ac:dyDescent="0.2">
      <c r="A2" s="106" t="str">
        <f>'1. Aree di rischio '!B2</f>
        <v>A) Acquisizione e progressione del personale</v>
      </c>
      <c r="B2" s="107"/>
      <c r="C2" s="107"/>
      <c r="D2" s="107"/>
      <c r="E2" s="108"/>
      <c r="F2" s="107"/>
      <c r="G2" s="109" t="s">
        <v>340</v>
      </c>
      <c r="H2" s="110" t="s">
        <v>341</v>
      </c>
      <c r="I2" s="111"/>
      <c r="J2" s="111"/>
      <c r="K2" s="111"/>
      <c r="L2" s="111"/>
      <c r="M2" s="111"/>
      <c r="N2" s="111"/>
    </row>
    <row r="3" spans="1:14" ht="30.75" customHeight="1" x14ac:dyDescent="0.2">
      <c r="A3" s="246" t="str">
        <f>'1. Aree di rischio '!A5</f>
        <v>A.01 Reclutamento di personale a tempo indeterminato, determinato e progressioni verticali</v>
      </c>
      <c r="B3" s="246"/>
      <c r="C3" s="246"/>
      <c r="D3" s="246"/>
      <c r="E3" s="113"/>
      <c r="F3" s="113"/>
      <c r="G3" s="114" t="str">
        <f>IF(C6=0,"--",IF(C6&lt;10,"Basso",IF(C6&lt;18,"Medio",IF(C6&lt;25.1,"Alto",""))))</f>
        <v>Basso</v>
      </c>
      <c r="H3" s="115">
        <f>C6</f>
        <v>7.6999999999999993</v>
      </c>
      <c r="I3" s="116"/>
      <c r="J3" s="116"/>
      <c r="K3" s="116"/>
      <c r="L3" s="116"/>
      <c r="M3" s="116"/>
      <c r="N3" s="116"/>
    </row>
    <row r="4" spans="1:14" ht="33" customHeight="1" outlineLevel="1" x14ac:dyDescent="0.2">
      <c r="A4" s="243" t="str">
        <f>A3</f>
        <v>A.01 Reclutamento di personale a tempo indeterminato, determinato e progressioni verticali</v>
      </c>
      <c r="B4" s="244" t="s">
        <v>342</v>
      </c>
      <c r="C4" s="244"/>
      <c r="D4" s="117" t="s">
        <v>343</v>
      </c>
      <c r="E4" s="118" t="s">
        <v>344</v>
      </c>
      <c r="F4" s="119" t="s">
        <v>345</v>
      </c>
      <c r="G4" s="245" t="s">
        <v>346</v>
      </c>
      <c r="H4" s="245"/>
      <c r="I4" s="238" t="s">
        <v>347</v>
      </c>
      <c r="J4" s="238"/>
      <c r="K4" s="238" t="s">
        <v>348</v>
      </c>
      <c r="L4" s="238" t="s">
        <v>349</v>
      </c>
      <c r="M4" s="238" t="s">
        <v>350</v>
      </c>
      <c r="N4" s="103"/>
    </row>
    <row r="5" spans="1:14" ht="24.75" customHeight="1" outlineLevel="1" x14ac:dyDescent="0.2">
      <c r="A5" s="243"/>
      <c r="B5" s="244"/>
      <c r="C5" s="244"/>
      <c r="D5" s="120"/>
      <c r="E5" s="120"/>
      <c r="F5" s="120"/>
      <c r="G5" s="121" t="s">
        <v>351</v>
      </c>
      <c r="H5" s="121" t="s">
        <v>352</v>
      </c>
      <c r="I5" s="121" t="s">
        <v>351</v>
      </c>
      <c r="J5" s="121" t="s">
        <v>352</v>
      </c>
      <c r="K5" s="238"/>
      <c r="L5" s="238"/>
      <c r="M5" s="238"/>
      <c r="N5" s="103"/>
    </row>
    <row r="6" spans="1:14" ht="178.5" customHeight="1" outlineLevel="1" x14ac:dyDescent="0.2">
      <c r="A6" s="243"/>
      <c r="B6" s="122" t="s">
        <v>353</v>
      </c>
      <c r="C6" s="239">
        <f>B7*B9</f>
        <v>7.6999999999999993</v>
      </c>
      <c r="D6" s="45" t="s">
        <v>60</v>
      </c>
      <c r="E6" s="123" t="str">
        <f>VLOOKUP(D6,'2. Catalogo rischi'!$A$10:$B$31,2,0)</f>
        <v>CR.1 Pilotamento delle procedure</v>
      </c>
      <c r="F6" s="123" t="s">
        <v>354</v>
      </c>
      <c r="G6" s="124" t="s">
        <v>140</v>
      </c>
      <c r="H6" s="125"/>
      <c r="I6" s="126" t="s">
        <v>142</v>
      </c>
      <c r="J6" s="126"/>
      <c r="K6" s="127" t="s">
        <v>355</v>
      </c>
      <c r="L6" s="127" t="s">
        <v>355</v>
      </c>
      <c r="M6" s="128" t="s">
        <v>356</v>
      </c>
      <c r="N6" s="103"/>
    </row>
    <row r="7" spans="1:14" ht="156.75" customHeight="1" outlineLevel="1" x14ac:dyDescent="0.2">
      <c r="A7" s="243"/>
      <c r="B7" s="129">
        <f>SUM(A!B5:B36)/5</f>
        <v>2.8</v>
      </c>
      <c r="C7" s="239"/>
      <c r="D7" s="45" t="s">
        <v>38</v>
      </c>
      <c r="E7" s="123" t="str">
        <f>VLOOKUP(D7,'2. Catalogo rischi'!$A$10:$B$31,2,0)</f>
        <v>CR.1 Pilotamento delle procedure</v>
      </c>
      <c r="F7" s="123" t="s">
        <v>354</v>
      </c>
      <c r="G7" s="124" t="s">
        <v>144</v>
      </c>
      <c r="H7" s="125"/>
      <c r="I7" s="130" t="s">
        <v>357</v>
      </c>
      <c r="J7" s="126"/>
      <c r="K7" s="127" t="s">
        <v>355</v>
      </c>
      <c r="L7" s="127" t="s">
        <v>355</v>
      </c>
      <c r="M7" s="128" t="s">
        <v>358</v>
      </c>
      <c r="N7" s="103"/>
    </row>
    <row r="8" spans="1:14" ht="163.5" customHeight="1" outlineLevel="1" x14ac:dyDescent="0.2">
      <c r="A8" s="243"/>
      <c r="B8" s="131" t="s">
        <v>359</v>
      </c>
      <c r="C8" s="239"/>
      <c r="D8" s="45" t="s">
        <v>52</v>
      </c>
      <c r="E8" s="123" t="str">
        <f>VLOOKUP(D8,'2. Catalogo rischi'!$A$10:$B$31,2,0)</f>
        <v>CR.5 Elusione delle procedure di svolgimento dell'attività e di controllo</v>
      </c>
      <c r="F8" s="123" t="s">
        <v>354</v>
      </c>
      <c r="G8" s="124" t="s">
        <v>144</v>
      </c>
      <c r="H8" s="125"/>
      <c r="I8" s="125"/>
      <c r="J8" s="126"/>
      <c r="K8" s="127" t="s">
        <v>355</v>
      </c>
      <c r="L8" s="127" t="s">
        <v>355</v>
      </c>
      <c r="M8" s="132" t="s">
        <v>360</v>
      </c>
      <c r="N8" s="103"/>
    </row>
    <row r="9" spans="1:14" ht="171" customHeight="1" outlineLevel="1" x14ac:dyDescent="0.2">
      <c r="A9" s="243"/>
      <c r="B9" s="133">
        <f>SUM(A!E5:E31)/4</f>
        <v>2.75</v>
      </c>
      <c r="C9" s="239"/>
      <c r="D9" s="45" t="s">
        <v>39</v>
      </c>
      <c r="E9" s="123" t="str">
        <f>VLOOKUP(D9,'2. Catalogo rischi'!$A$10:$B$31,2,0)</f>
        <v>CR.1 Pilotamento delle procedure</v>
      </c>
      <c r="F9" s="123" t="s">
        <v>354</v>
      </c>
      <c r="G9" s="124" t="s">
        <v>148</v>
      </c>
      <c r="H9" s="125"/>
      <c r="I9" s="125"/>
      <c r="J9" s="125"/>
      <c r="K9" s="127" t="s">
        <v>355</v>
      </c>
      <c r="L9" s="127" t="s">
        <v>355</v>
      </c>
      <c r="M9" s="128" t="s">
        <v>361</v>
      </c>
      <c r="N9" s="103"/>
    </row>
    <row r="10" spans="1:14" ht="164.25" customHeight="1" outlineLevel="1" x14ac:dyDescent="0.2">
      <c r="A10" s="243"/>
      <c r="B10" s="134"/>
      <c r="C10" s="239"/>
      <c r="D10" s="45" t="s">
        <v>54</v>
      </c>
      <c r="E10" s="123" t="str">
        <f>VLOOKUP(D10,'2. Catalogo rischi'!$A$10:$B$31,2,0)</f>
        <v>CR.6 Uso improprio o distorto della discrezionalità</v>
      </c>
      <c r="F10" s="123" t="s">
        <v>354</v>
      </c>
      <c r="G10" s="124" t="s">
        <v>152</v>
      </c>
      <c r="H10" s="125"/>
      <c r="I10" s="125"/>
      <c r="J10" s="125"/>
      <c r="K10" s="127" t="s">
        <v>355</v>
      </c>
      <c r="L10" s="127" t="s">
        <v>355</v>
      </c>
      <c r="M10" s="135" t="s">
        <v>362</v>
      </c>
      <c r="N10" s="103"/>
    </row>
    <row r="11" spans="1:14" ht="170.25" customHeight="1" outlineLevel="1" x14ac:dyDescent="0.2">
      <c r="A11" s="243"/>
      <c r="B11" s="136" t="s">
        <v>363</v>
      </c>
      <c r="C11" s="239"/>
      <c r="D11" s="240" t="s">
        <v>52</v>
      </c>
      <c r="E11" s="247" t="str">
        <f>VLOOKUP(D11,'2. Catalogo rischi'!$A$10:$B$31,2,0)</f>
        <v>CR.5 Elusione delle procedure di svolgimento dell'attività e di controllo</v>
      </c>
      <c r="F11" s="247" t="s">
        <v>354</v>
      </c>
      <c r="G11" s="241" t="s">
        <v>175</v>
      </c>
      <c r="H11" s="247"/>
      <c r="I11" s="247"/>
      <c r="J11" s="247"/>
      <c r="K11" s="247" t="s">
        <v>355</v>
      </c>
      <c r="L11" s="247" t="s">
        <v>355</v>
      </c>
      <c r="M11" s="248" t="s">
        <v>364</v>
      </c>
      <c r="N11" s="103"/>
    </row>
    <row r="12" spans="1:14" ht="18" customHeight="1" outlineLevel="1" x14ac:dyDescent="0.2">
      <c r="A12" s="243"/>
      <c r="B12" s="137">
        <f>SUM(A!H5:H9)</f>
        <v>2</v>
      </c>
      <c r="C12" s="239"/>
      <c r="D12" s="240"/>
      <c r="E12" s="247"/>
      <c r="F12" s="247"/>
      <c r="G12" s="241"/>
      <c r="H12" s="247"/>
      <c r="I12" s="247"/>
      <c r="J12" s="247"/>
      <c r="K12" s="247"/>
      <c r="L12" s="247"/>
      <c r="M12" s="247"/>
      <c r="N12" s="103"/>
    </row>
    <row r="13" spans="1:14" x14ac:dyDescent="0.2">
      <c r="A13" s="116"/>
      <c r="B13" s="116"/>
      <c r="C13" s="116"/>
      <c r="D13" s="116"/>
      <c r="E13" s="138"/>
      <c r="F13" s="116"/>
      <c r="G13" s="116"/>
      <c r="H13" s="116"/>
      <c r="I13" s="116"/>
      <c r="J13" s="116"/>
      <c r="K13" s="116"/>
      <c r="L13" s="116"/>
      <c r="M13" s="116"/>
      <c r="N13" s="116"/>
    </row>
    <row r="14" spans="1:14" ht="54.75" customHeight="1" x14ac:dyDescent="0.2">
      <c r="A14" s="246" t="str">
        <f>'1. Aree di rischio '!A6</f>
        <v>A.02 Progressioni economiche di carriera</v>
      </c>
      <c r="B14" s="246"/>
      <c r="C14" s="246"/>
      <c r="D14" s="246"/>
      <c r="E14" s="113"/>
      <c r="F14" s="113"/>
      <c r="G14" s="114" t="str">
        <f>IF(C17=0,"--",IF(C17&lt;10,"Basso",IF(C17&lt;18,"Medio",IF(C17&lt;25.1,"Alto",""))))</f>
        <v>Basso</v>
      </c>
      <c r="H14" s="115">
        <f>C17</f>
        <v>2.8</v>
      </c>
      <c r="I14" s="116"/>
      <c r="J14" s="116"/>
      <c r="K14" s="116"/>
      <c r="L14" s="116"/>
      <c r="M14" s="116"/>
      <c r="N14" s="116"/>
    </row>
    <row r="15" spans="1:14" ht="41.25" customHeight="1" outlineLevel="1" x14ac:dyDescent="0.2">
      <c r="A15" s="243" t="str">
        <f>A14</f>
        <v>A.02 Progressioni economiche di carriera</v>
      </c>
      <c r="B15" s="244" t="s">
        <v>342</v>
      </c>
      <c r="C15" s="244"/>
      <c r="D15" s="117" t="s">
        <v>343</v>
      </c>
      <c r="E15" s="118" t="s">
        <v>344</v>
      </c>
      <c r="F15" s="119" t="s">
        <v>345</v>
      </c>
      <c r="G15" s="245" t="s">
        <v>346</v>
      </c>
      <c r="H15" s="245"/>
      <c r="I15" s="238" t="s">
        <v>347</v>
      </c>
      <c r="J15" s="238"/>
      <c r="K15" s="238" t="s">
        <v>348</v>
      </c>
      <c r="L15" s="238" t="s">
        <v>349</v>
      </c>
      <c r="M15" s="238" t="s">
        <v>350</v>
      </c>
      <c r="N15" s="103"/>
    </row>
    <row r="16" spans="1:14" ht="31.5" customHeight="1" outlineLevel="1" x14ac:dyDescent="0.2">
      <c r="A16" s="243"/>
      <c r="B16" s="244"/>
      <c r="C16" s="244"/>
      <c r="D16" s="120"/>
      <c r="E16" s="120"/>
      <c r="F16" s="120"/>
      <c r="G16" s="121" t="s">
        <v>351</v>
      </c>
      <c r="H16" s="121" t="s">
        <v>352</v>
      </c>
      <c r="I16" s="121" t="s">
        <v>351</v>
      </c>
      <c r="J16" s="121" t="s">
        <v>352</v>
      </c>
      <c r="K16" s="238"/>
      <c r="L16" s="238"/>
      <c r="M16" s="238"/>
      <c r="N16" s="103"/>
    </row>
    <row r="17" spans="1:14" ht="201" customHeight="1" outlineLevel="1" x14ac:dyDescent="0.2">
      <c r="A17" s="243"/>
      <c r="B17" s="122" t="s">
        <v>353</v>
      </c>
      <c r="C17" s="239">
        <f>B18*B20</f>
        <v>2.8</v>
      </c>
      <c r="D17" s="45" t="s">
        <v>60</v>
      </c>
      <c r="E17" s="123" t="str">
        <f>VLOOKUP(D17,'2. Catalogo rischi'!$A$10:$B$31,2,0)</f>
        <v>CR.1 Pilotamento delle procedure</v>
      </c>
      <c r="F17" s="123" t="s">
        <v>354</v>
      </c>
      <c r="G17" s="124" t="s">
        <v>140</v>
      </c>
      <c r="H17" s="125"/>
      <c r="I17" s="126" t="s">
        <v>357</v>
      </c>
      <c r="J17" s="125"/>
      <c r="K17" s="127" t="s">
        <v>355</v>
      </c>
      <c r="L17" s="127" t="s">
        <v>355</v>
      </c>
      <c r="M17" s="132" t="s">
        <v>365</v>
      </c>
      <c r="N17" s="103"/>
    </row>
    <row r="18" spans="1:14" ht="208.5" customHeight="1" outlineLevel="1" x14ac:dyDescent="0.2">
      <c r="A18" s="243"/>
      <c r="B18" s="129">
        <f>SUM(A!B41:B72)/5</f>
        <v>1.4</v>
      </c>
      <c r="C18" s="239"/>
      <c r="D18" s="45" t="s">
        <v>60</v>
      </c>
      <c r="E18" s="123" t="str">
        <f>VLOOKUP(D18,'2. Catalogo rischi'!$A$10:$B$31,2,0)</f>
        <v>CR.1 Pilotamento delle procedure</v>
      </c>
      <c r="F18" s="123" t="s">
        <v>354</v>
      </c>
      <c r="G18" s="124" t="s">
        <v>148</v>
      </c>
      <c r="H18" s="125"/>
      <c r="I18" s="126" t="s">
        <v>357</v>
      </c>
      <c r="J18" s="125"/>
      <c r="K18" s="127" t="s">
        <v>355</v>
      </c>
      <c r="L18" s="127" t="s">
        <v>355</v>
      </c>
      <c r="M18" s="128" t="s">
        <v>366</v>
      </c>
      <c r="N18" s="103"/>
    </row>
    <row r="19" spans="1:14" ht="163.5" customHeight="1" outlineLevel="1" x14ac:dyDescent="0.2">
      <c r="A19" s="243"/>
      <c r="B19" s="139" t="s">
        <v>359</v>
      </c>
      <c r="C19" s="239"/>
      <c r="D19" s="45" t="s">
        <v>52</v>
      </c>
      <c r="E19" s="123" t="str">
        <f>VLOOKUP(D19,'2. Catalogo rischi'!$A$10:$B$31,2,0)</f>
        <v>CR.5 Elusione delle procedure di svolgimento dell'attività e di controllo</v>
      </c>
      <c r="F19" s="123" t="s">
        <v>354</v>
      </c>
      <c r="G19" s="124" t="s">
        <v>144</v>
      </c>
      <c r="H19" s="125"/>
      <c r="I19" s="125"/>
      <c r="J19" s="125"/>
      <c r="K19" s="127" t="s">
        <v>355</v>
      </c>
      <c r="L19" s="127" t="s">
        <v>355</v>
      </c>
      <c r="M19" s="132" t="s">
        <v>360</v>
      </c>
      <c r="N19" s="103"/>
    </row>
    <row r="20" spans="1:14" ht="162.75" customHeight="1" outlineLevel="1" x14ac:dyDescent="0.2">
      <c r="A20" s="243"/>
      <c r="B20" s="131">
        <f>SUM(A!E41:E67)/4</f>
        <v>2</v>
      </c>
      <c r="C20" s="239"/>
      <c r="D20" s="45" t="s">
        <v>39</v>
      </c>
      <c r="E20" s="123" t="str">
        <f>VLOOKUP(D20,'2. Catalogo rischi'!$A$10:$B$31,2,0)</f>
        <v>CR.1 Pilotamento delle procedure</v>
      </c>
      <c r="F20" s="123" t="s">
        <v>354</v>
      </c>
      <c r="G20" s="124" t="s">
        <v>148</v>
      </c>
      <c r="H20" s="125"/>
      <c r="I20" s="125"/>
      <c r="J20" s="125"/>
      <c r="K20" s="127" t="s">
        <v>355</v>
      </c>
      <c r="L20" s="127" t="s">
        <v>355</v>
      </c>
      <c r="M20" s="128" t="s">
        <v>367</v>
      </c>
      <c r="N20" s="103"/>
    </row>
    <row r="21" spans="1:14" ht="165" customHeight="1" outlineLevel="1" x14ac:dyDescent="0.2">
      <c r="A21" s="243"/>
      <c r="B21" s="140" t="s">
        <v>363</v>
      </c>
      <c r="C21" s="239"/>
      <c r="D21" s="45" t="s">
        <v>54</v>
      </c>
      <c r="E21" s="123" t="str">
        <f>VLOOKUP(D21,'2. Catalogo rischi'!$A$10:$B$31,2,0)</f>
        <v>CR.6 Uso improprio o distorto della discrezionalità</v>
      </c>
      <c r="F21" s="123" t="s">
        <v>354</v>
      </c>
      <c r="G21" s="124" t="s">
        <v>152</v>
      </c>
      <c r="H21" s="125"/>
      <c r="I21" s="125"/>
      <c r="J21" s="125"/>
      <c r="K21" s="127" t="s">
        <v>355</v>
      </c>
      <c r="L21" s="127" t="s">
        <v>355</v>
      </c>
      <c r="M21" s="135" t="s">
        <v>362</v>
      </c>
      <c r="N21" s="103"/>
    </row>
    <row r="22" spans="1:14" ht="162" customHeight="1" outlineLevel="1" x14ac:dyDescent="0.2">
      <c r="A22" s="243"/>
      <c r="B22" s="141">
        <f>SUM(A!H41:H45)</f>
        <v>2</v>
      </c>
      <c r="C22" s="239"/>
      <c r="D22" s="45" t="s">
        <v>55</v>
      </c>
      <c r="E22" s="123" t="str">
        <f>VLOOKUP(D22,'2. Catalogo rischi'!$A$10:$B$31,2,0)</f>
        <v>CR.6 Uso improprio o distorto della discrezionalità</v>
      </c>
      <c r="F22" s="123" t="s">
        <v>354</v>
      </c>
      <c r="G22" s="124" t="s">
        <v>175</v>
      </c>
      <c r="H22" s="125"/>
      <c r="I22" s="126" t="s">
        <v>357</v>
      </c>
      <c r="J22" s="125"/>
      <c r="K22" s="127" t="s">
        <v>355</v>
      </c>
      <c r="L22" s="127" t="s">
        <v>355</v>
      </c>
      <c r="M22" s="142" t="s">
        <v>368</v>
      </c>
      <c r="N22" s="103"/>
    </row>
    <row r="23" spans="1:14" x14ac:dyDescent="0.2">
      <c r="A23" s="116"/>
      <c r="B23" s="116"/>
      <c r="C23" s="116"/>
      <c r="D23" s="116"/>
      <c r="E23" s="138"/>
      <c r="F23" s="116"/>
      <c r="G23" s="116"/>
      <c r="H23" s="116"/>
      <c r="I23" s="116"/>
      <c r="J23" s="116"/>
      <c r="K23" s="116"/>
      <c r="L23" s="116"/>
      <c r="M23" s="116"/>
      <c r="N23" s="116"/>
    </row>
    <row r="24" spans="1:14" ht="42.75" customHeight="1" x14ac:dyDescent="0.2">
      <c r="A24" s="246" t="str">
        <f>'1. Aree di rischio '!A7</f>
        <v>A.03 Conferimento di incarichi di collaborazione</v>
      </c>
      <c r="B24" s="246"/>
      <c r="C24" s="246"/>
      <c r="D24" s="246"/>
      <c r="E24" s="113"/>
      <c r="F24" s="113"/>
      <c r="G24" s="114" t="str">
        <f>IF(C27=0,"--",IF(C27&lt;10,"Basso",IF(C27&lt;18,"Medio",IF(C27&lt;25.1,"Alto",""))))</f>
        <v>Basso</v>
      </c>
      <c r="H24" s="115">
        <f>C27</f>
        <v>5.6</v>
      </c>
      <c r="I24" s="116"/>
      <c r="J24" s="116"/>
      <c r="K24" s="116"/>
      <c r="L24" s="116"/>
      <c r="M24" s="116"/>
      <c r="N24" s="116"/>
    </row>
    <row r="25" spans="1:14" ht="40.5" customHeight="1" outlineLevel="1" x14ac:dyDescent="0.2">
      <c r="A25" s="243" t="str">
        <f>A24</f>
        <v>A.03 Conferimento di incarichi di collaborazione</v>
      </c>
      <c r="B25" s="244" t="s">
        <v>342</v>
      </c>
      <c r="C25" s="244"/>
      <c r="D25" s="117" t="s">
        <v>343</v>
      </c>
      <c r="E25" s="118" t="s">
        <v>344</v>
      </c>
      <c r="F25" s="119" t="s">
        <v>345</v>
      </c>
      <c r="G25" s="245" t="s">
        <v>346</v>
      </c>
      <c r="H25" s="245"/>
      <c r="I25" s="238" t="s">
        <v>347</v>
      </c>
      <c r="J25" s="238"/>
      <c r="K25" s="238" t="s">
        <v>348</v>
      </c>
      <c r="L25" s="238" t="s">
        <v>349</v>
      </c>
      <c r="M25" s="238" t="s">
        <v>350</v>
      </c>
      <c r="N25" s="103"/>
    </row>
    <row r="26" spans="1:14" ht="20.100000000000001" customHeight="1" outlineLevel="1" x14ac:dyDescent="0.2">
      <c r="A26" s="243"/>
      <c r="B26" s="244"/>
      <c r="C26" s="244"/>
      <c r="D26" s="120"/>
      <c r="E26" s="120"/>
      <c r="F26" s="120"/>
      <c r="G26" s="121" t="s">
        <v>351</v>
      </c>
      <c r="H26" s="121" t="s">
        <v>352</v>
      </c>
      <c r="I26" s="121" t="s">
        <v>351</v>
      </c>
      <c r="J26" s="121" t="s">
        <v>352</v>
      </c>
      <c r="K26" s="238"/>
      <c r="L26" s="238"/>
      <c r="M26" s="238"/>
      <c r="N26" s="103"/>
    </row>
    <row r="27" spans="1:14" ht="162.75" customHeight="1" outlineLevel="1" x14ac:dyDescent="0.2">
      <c r="A27" s="243"/>
      <c r="B27" s="122" t="s">
        <v>353</v>
      </c>
      <c r="C27" s="239">
        <f>B28*B30</f>
        <v>5.6</v>
      </c>
      <c r="D27" s="45" t="s">
        <v>60</v>
      </c>
      <c r="E27" s="123" t="str">
        <f>VLOOKUP(D27,'2. Catalogo rischi'!$A$10:$B$31,2,0)</f>
        <v>CR.1 Pilotamento delle procedure</v>
      </c>
      <c r="F27" s="123" t="s">
        <v>354</v>
      </c>
      <c r="G27" s="124" t="s">
        <v>140</v>
      </c>
      <c r="H27" s="125"/>
      <c r="I27" s="126" t="s">
        <v>357</v>
      </c>
      <c r="J27" s="125"/>
      <c r="K27" s="127" t="s">
        <v>355</v>
      </c>
      <c r="L27" s="127" t="s">
        <v>355</v>
      </c>
      <c r="M27" s="128" t="s">
        <v>356</v>
      </c>
      <c r="N27" s="103"/>
    </row>
    <row r="28" spans="1:14" ht="162" customHeight="1" outlineLevel="1" x14ac:dyDescent="0.2">
      <c r="A28" s="243"/>
      <c r="B28" s="129">
        <f>SUM(A!B78:B109)/5</f>
        <v>2.8</v>
      </c>
      <c r="C28" s="239"/>
      <c r="D28" s="45" t="s">
        <v>38</v>
      </c>
      <c r="E28" s="123" t="str">
        <f>VLOOKUP(D28,'2. Catalogo rischi'!$A$10:$B$31,2,0)</f>
        <v>CR.1 Pilotamento delle procedure</v>
      </c>
      <c r="F28" s="123" t="s">
        <v>354</v>
      </c>
      <c r="G28" s="124" t="s">
        <v>148</v>
      </c>
      <c r="H28" s="125"/>
      <c r="I28" s="126" t="s">
        <v>357</v>
      </c>
      <c r="J28" s="125"/>
      <c r="K28" s="127" t="s">
        <v>355</v>
      </c>
      <c r="L28" s="127" t="s">
        <v>355</v>
      </c>
      <c r="M28" s="128" t="s">
        <v>369</v>
      </c>
      <c r="N28" s="103"/>
    </row>
    <row r="29" spans="1:14" ht="170.25" customHeight="1" outlineLevel="1" x14ac:dyDescent="0.2">
      <c r="A29" s="243"/>
      <c r="B29" s="139" t="s">
        <v>359</v>
      </c>
      <c r="C29" s="239"/>
      <c r="D29" s="45" t="s">
        <v>52</v>
      </c>
      <c r="E29" s="123" t="str">
        <f>VLOOKUP(D29,'2. Catalogo rischi'!$A$10:$B$31,2,0)</f>
        <v>CR.5 Elusione delle procedure di svolgimento dell'attività e di controllo</v>
      </c>
      <c r="F29" s="123" t="s">
        <v>354</v>
      </c>
      <c r="G29" s="124" t="s">
        <v>144</v>
      </c>
      <c r="H29" s="125"/>
      <c r="I29" s="125"/>
      <c r="J29" s="125"/>
      <c r="K29" s="127" t="s">
        <v>355</v>
      </c>
      <c r="L29" s="127" t="s">
        <v>355</v>
      </c>
      <c r="M29" s="128" t="s">
        <v>370</v>
      </c>
      <c r="N29" s="103"/>
    </row>
    <row r="30" spans="1:14" ht="116.25" customHeight="1" outlineLevel="1" x14ac:dyDescent="0.2">
      <c r="A30" s="243"/>
      <c r="B30" s="131">
        <f>SUM(A!E78:E104)/4</f>
        <v>2</v>
      </c>
      <c r="C30" s="239"/>
      <c r="D30" s="240" t="s">
        <v>59</v>
      </c>
      <c r="E30" s="240" t="str">
        <f>VLOOKUP(D30,'2. Catalogo rischi'!$A$10:$B$31,2,0)</f>
        <v>CR.7 Atti illeciti</v>
      </c>
      <c r="F30" s="240" t="s">
        <v>354</v>
      </c>
      <c r="G30" s="241"/>
      <c r="H30" s="240"/>
      <c r="I30" s="240" t="s">
        <v>357</v>
      </c>
      <c r="J30" s="240"/>
      <c r="K30" s="240" t="s">
        <v>355</v>
      </c>
      <c r="L30" s="240" t="s">
        <v>355</v>
      </c>
      <c r="M30" s="242" t="s">
        <v>371</v>
      </c>
      <c r="N30" s="103"/>
    </row>
    <row r="31" spans="1:14" ht="18" customHeight="1" outlineLevel="1" x14ac:dyDescent="0.2">
      <c r="A31" s="243"/>
      <c r="B31" s="140"/>
      <c r="C31" s="239"/>
      <c r="D31" s="240"/>
      <c r="E31" s="240"/>
      <c r="F31" s="240"/>
      <c r="G31" s="241"/>
      <c r="H31" s="240"/>
      <c r="I31" s="240"/>
      <c r="J31" s="240"/>
      <c r="K31" s="240"/>
      <c r="L31" s="240"/>
      <c r="M31" s="240"/>
      <c r="N31" s="103"/>
    </row>
    <row r="32" spans="1:14" ht="27" customHeight="1" outlineLevel="1" x14ac:dyDescent="0.2">
      <c r="A32" s="243"/>
      <c r="B32" s="140" t="s">
        <v>363</v>
      </c>
      <c r="C32" s="239"/>
      <c r="D32" s="240"/>
      <c r="E32" s="240"/>
      <c r="F32" s="240"/>
      <c r="G32" s="241"/>
      <c r="H32" s="240"/>
      <c r="I32" s="240"/>
      <c r="J32" s="240"/>
      <c r="K32" s="240"/>
      <c r="L32" s="240"/>
      <c r="M32" s="240"/>
      <c r="N32" s="103"/>
    </row>
    <row r="33" spans="1:14" ht="27" customHeight="1" outlineLevel="1" x14ac:dyDescent="0.2">
      <c r="A33" s="243"/>
      <c r="B33" s="141">
        <f>SUM(A!H78:H82)</f>
        <v>2</v>
      </c>
      <c r="C33" s="239"/>
      <c r="D33" s="240"/>
      <c r="E33" s="240"/>
      <c r="F33" s="240"/>
      <c r="G33" s="241"/>
      <c r="H33" s="240"/>
      <c r="I33" s="240"/>
      <c r="J33" s="240"/>
      <c r="K33" s="240"/>
      <c r="L33" s="240"/>
      <c r="M33" s="240"/>
      <c r="N33" s="103"/>
    </row>
    <row r="34" spans="1:14" x14ac:dyDescent="0.2">
      <c r="A34" s="116"/>
      <c r="B34" s="116"/>
      <c r="C34" s="116"/>
      <c r="D34" s="116"/>
      <c r="E34" s="138"/>
      <c r="F34" s="116"/>
      <c r="G34" s="116"/>
      <c r="H34" s="116"/>
      <c r="I34" s="116"/>
      <c r="J34" s="116"/>
      <c r="K34" s="116"/>
      <c r="L34" s="116"/>
      <c r="M34" s="116"/>
      <c r="N34" s="116"/>
    </row>
  </sheetData>
  <mergeCells count="47">
    <mergeCell ref="A3:D3"/>
    <mergeCell ref="A4:A12"/>
    <mergeCell ref="B4:C5"/>
    <mergeCell ref="G4:H4"/>
    <mergeCell ref="I4:J4"/>
    <mergeCell ref="K4:K5"/>
    <mergeCell ref="L4:L5"/>
    <mergeCell ref="M4:M5"/>
    <mergeCell ref="C6:C12"/>
    <mergeCell ref="D11:D12"/>
    <mergeCell ref="E11:E12"/>
    <mergeCell ref="F11:F12"/>
    <mergeCell ref="G11:G12"/>
    <mergeCell ref="H11:H12"/>
    <mergeCell ref="I11:I12"/>
    <mergeCell ref="J11:J12"/>
    <mergeCell ref="K11:K12"/>
    <mergeCell ref="L11:L12"/>
    <mergeCell ref="M11:M12"/>
    <mergeCell ref="A14:D14"/>
    <mergeCell ref="A15:A22"/>
    <mergeCell ref="B15:C16"/>
    <mergeCell ref="G15:H15"/>
    <mergeCell ref="I15:J15"/>
    <mergeCell ref="K15:K16"/>
    <mergeCell ref="L15:L16"/>
    <mergeCell ref="M15:M16"/>
    <mergeCell ref="C17:C22"/>
    <mergeCell ref="A24:D24"/>
    <mergeCell ref="A25:A33"/>
    <mergeCell ref="B25:C26"/>
    <mergeCell ref="G25:H25"/>
    <mergeCell ref="I25:J25"/>
    <mergeCell ref="K25:K26"/>
    <mergeCell ref="L25:L26"/>
    <mergeCell ref="M25:M26"/>
    <mergeCell ref="C27:C33"/>
    <mergeCell ref="D30:D33"/>
    <mergeCell ref="E30:E33"/>
    <mergeCell ref="F30:F33"/>
    <mergeCell ref="G30:G33"/>
    <mergeCell ref="H30:H33"/>
    <mergeCell ref="I30:I33"/>
    <mergeCell ref="J30:J33"/>
    <mergeCell ref="K30:K33"/>
    <mergeCell ref="L30:L33"/>
    <mergeCell ref="M30:M33"/>
  </mergeCells>
  <conditionalFormatting sqref="H3">
    <cfRule type="iconSet" priority="2">
      <iconSet reverse="1">
        <cfvo type="percent" val="0"/>
        <cfvo type="num" val="10"/>
        <cfvo type="num" val="18"/>
      </iconSet>
    </cfRule>
  </conditionalFormatting>
  <conditionalFormatting sqref="H14">
    <cfRule type="iconSet" priority="3">
      <iconSet reverse="1">
        <cfvo type="percent" val="0"/>
        <cfvo type="num" val="10"/>
        <cfvo type="num" val="18"/>
      </iconSet>
    </cfRule>
  </conditionalFormatting>
  <conditionalFormatting sqref="H24">
    <cfRule type="iconSet" priority="4">
      <iconSet reverse="1">
        <cfvo type="percent" val="0"/>
        <cfvo type="num" val="10"/>
        <cfvo type="num" val="18"/>
      </iconSet>
    </cfRule>
  </conditionalFormatting>
  <dataValidations count="4">
    <dataValidation type="list" showInputMessage="1" showErrorMessage="1" sqref="H17:H22 H27:H30">
      <formula1>$C$5:$C$22</formula1>
      <formula2>0</formula2>
    </dataValidation>
    <dataValidation type="list" showInputMessage="1" showErrorMessage="1" sqref="I17:I22 I27:I30">
      <formula1>$E$5:$E$9</formula1>
      <formula2>0</formula2>
    </dataValidation>
    <dataValidation type="list" showInputMessage="1" showErrorMessage="1" sqref="J17:J22 J27:J30">
      <formula1>$G$5:$G$11</formula1>
      <formula2>0</formula2>
    </dataValidation>
    <dataValidation type="list" showInputMessage="1" showErrorMessage="1" sqref="G17:G22 G27:G30">
      <formula1>$A$5:$A$17</formula1>
      <formula2>0</formula2>
    </dataValidation>
  </dataValidations>
  <pageMargins left="0.15748031496062992" right="0.74803149606299213" top="0.51181102362204722" bottom="0.27559055118110237" header="0.15748031496062992" footer="0.15748031496062992"/>
  <pageSetup paperSize="9" scale="39" firstPageNumber="0" fitToHeight="0" orientation="landscape" horizontalDpi="300" verticalDpi="300" r:id="rId1"/>
  <headerFooter>
    <oddHeader>&amp;C&amp;F</oddHeader>
    <oddFooter>Pagina &amp;P di &amp;N</oddFooter>
  </headerFooter>
  <rowBreaks count="1" manualBreakCount="1">
    <brk id="12" max="16383" man="1"/>
  </rowBreak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'2. Catalogo rischi'!$A$10:$A$31</xm:f>
          </x14:formula1>
          <x14:formula2>
            <xm:f>0</xm:f>
          </x14:formula2>
          <xm:sqref>D6:D11 D17:D22 D27:D30</xm:sqref>
        </x14:dataValidation>
        <x14:dataValidation type="list" showInputMessage="1" showErrorMessage="1">
          <x14:formula1>
            <xm:f>'3. Misure'!$C$5:$C$24</xm:f>
          </x14:formula1>
          <x14:formula2>
            <xm:f>0</xm:f>
          </x14:formula2>
          <xm:sqref>H6:H11</xm:sqref>
        </x14:dataValidation>
        <x14:dataValidation type="list" showInputMessage="1" showErrorMessage="1">
          <x14:formula1>
            <xm:f>'3. Misure'!$E$5:$E$9</xm:f>
          </x14:formula1>
          <x14:formula2>
            <xm:f>0</xm:f>
          </x14:formula2>
          <xm:sqref>I6:I11</xm:sqref>
        </x14:dataValidation>
        <x14:dataValidation type="list" showInputMessage="1" showErrorMessage="1">
          <x14:formula1>
            <xm:f>'3. Misure'!$G$5:$G$11</xm:f>
          </x14:formula1>
          <x14:formula2>
            <xm:f>0</xm:f>
          </x14:formula2>
          <xm:sqref>J6:J11</xm:sqref>
        </x14:dataValidation>
        <x14:dataValidation type="list" showInputMessage="1" showErrorMessage="1">
          <x14:formula1>
            <xm:f>'3. Misure'!$A$5:$A$19</xm:f>
          </x14:formula1>
          <x14:formula2>
            <xm:f>0</xm:f>
          </x14:formula2>
          <xm:sqref>G6:G11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9"/>
  <sheetViews>
    <sheetView view="pageLayout" topLeftCell="A76" zoomScaleNormal="80" workbookViewId="0">
      <selection sqref="A1:H109"/>
    </sheetView>
  </sheetViews>
  <sheetFormatPr defaultRowHeight="12.75" x14ac:dyDescent="0.2"/>
  <cols>
    <col min="1" max="1" width="66.7109375" customWidth="1"/>
    <col min="2" max="2" width="2.28515625" customWidth="1"/>
    <col min="3" max="3" width="2.140625" customWidth="1"/>
    <col min="4" max="4" width="56.7109375" customWidth="1"/>
    <col min="5" max="5" width="2.28515625" customWidth="1"/>
    <col min="6" max="6" width="2.140625" customWidth="1"/>
    <col min="7" max="7" width="56.7109375" customWidth="1"/>
    <col min="8" max="8" width="2.28515625" customWidth="1"/>
    <col min="9" max="1025" width="11.42578125" customWidth="1"/>
  </cols>
  <sheetData>
    <row r="1" spans="1:8" ht="14.25" x14ac:dyDescent="0.2">
      <c r="A1" s="143" t="str">
        <f>'1. Aree di rischio '!A5</f>
        <v>A.01 Reclutamento di personale a tempo indeterminato, determinato e progressioni verticali</v>
      </c>
      <c r="B1" s="144"/>
      <c r="C1" s="144"/>
      <c r="D1" s="144"/>
      <c r="E1" s="144"/>
      <c r="F1" s="144"/>
      <c r="G1" s="144"/>
      <c r="H1" s="144"/>
    </row>
    <row r="2" spans="1:8" ht="12.75" customHeight="1" x14ac:dyDescent="0.2">
      <c r="A2" s="253" t="s">
        <v>372</v>
      </c>
      <c r="B2" s="253"/>
      <c r="C2" s="145"/>
      <c r="D2" s="254" t="s">
        <v>373</v>
      </c>
      <c r="E2" s="254"/>
      <c r="F2" s="145"/>
      <c r="G2" s="255" t="s">
        <v>374</v>
      </c>
      <c r="H2" s="255"/>
    </row>
    <row r="3" spans="1:8" x14ac:dyDescent="0.2">
      <c r="A3" s="61" t="s">
        <v>263</v>
      </c>
      <c r="B3" s="146"/>
      <c r="C3" s="147"/>
      <c r="D3" s="64" t="s">
        <v>264</v>
      </c>
      <c r="E3" s="146"/>
      <c r="F3" s="147"/>
      <c r="G3" s="64"/>
      <c r="H3" s="148"/>
    </row>
    <row r="4" spans="1:8" ht="102" x14ac:dyDescent="0.2">
      <c r="A4" s="66" t="s">
        <v>265</v>
      </c>
      <c r="B4" s="146"/>
      <c r="C4" s="147"/>
      <c r="D4" s="67" t="s">
        <v>266</v>
      </c>
      <c r="E4" s="146"/>
      <c r="F4" s="147"/>
      <c r="G4" s="67" t="s">
        <v>267</v>
      </c>
      <c r="H4" s="148"/>
    </row>
    <row r="5" spans="1:8" x14ac:dyDescent="0.2">
      <c r="A5" s="69" t="s">
        <v>268</v>
      </c>
      <c r="B5" s="149"/>
      <c r="C5" s="147"/>
      <c r="D5" s="149" t="s">
        <v>269</v>
      </c>
      <c r="E5" s="149"/>
      <c r="F5" s="147"/>
      <c r="G5" s="149" t="s">
        <v>270</v>
      </c>
      <c r="H5" s="150"/>
    </row>
    <row r="6" spans="1:8" x14ac:dyDescent="0.2">
      <c r="A6" s="69" t="s">
        <v>375</v>
      </c>
      <c r="B6" s="149">
        <v>2</v>
      </c>
      <c r="C6" s="147"/>
      <c r="D6" s="149" t="s">
        <v>272</v>
      </c>
      <c r="E6" s="149"/>
      <c r="F6" s="147"/>
      <c r="G6" s="149" t="s">
        <v>273</v>
      </c>
      <c r="H6" s="150">
        <v>2</v>
      </c>
    </row>
    <row r="7" spans="1:8" x14ac:dyDescent="0.2">
      <c r="A7" s="69" t="s">
        <v>376</v>
      </c>
      <c r="B7" s="149"/>
      <c r="C7" s="147"/>
      <c r="D7" s="149" t="s">
        <v>275</v>
      </c>
      <c r="E7" s="149"/>
      <c r="F7" s="147"/>
      <c r="G7" s="149" t="s">
        <v>276</v>
      </c>
      <c r="H7" s="150"/>
    </row>
    <row r="8" spans="1:8" ht="25.5" x14ac:dyDescent="0.2">
      <c r="A8" s="69" t="s">
        <v>277</v>
      </c>
      <c r="B8" s="149"/>
      <c r="C8" s="147"/>
      <c r="D8" s="149" t="s">
        <v>278</v>
      </c>
      <c r="E8" s="149"/>
      <c r="F8" s="147"/>
      <c r="G8" s="149" t="s">
        <v>279</v>
      </c>
      <c r="H8" s="150"/>
    </row>
    <row r="9" spans="1:8" x14ac:dyDescent="0.2">
      <c r="A9" s="69" t="s">
        <v>280</v>
      </c>
      <c r="B9" s="149"/>
      <c r="C9" s="147"/>
      <c r="D9" s="149" t="s">
        <v>281</v>
      </c>
      <c r="E9" s="149">
        <v>5</v>
      </c>
      <c r="F9" s="147"/>
      <c r="G9" s="149" t="s">
        <v>282</v>
      </c>
      <c r="H9" s="150"/>
    </row>
    <row r="10" spans="1:8" x14ac:dyDescent="0.2">
      <c r="A10" s="151"/>
      <c r="B10" s="152"/>
      <c r="C10" s="152"/>
      <c r="D10" s="152"/>
      <c r="E10" s="152"/>
      <c r="F10" s="152"/>
      <c r="G10" s="152"/>
      <c r="H10" s="153"/>
    </row>
    <row r="11" spans="1:8" x14ac:dyDescent="0.2">
      <c r="A11" s="61" t="s">
        <v>283</v>
      </c>
      <c r="B11" s="146"/>
      <c r="C11" s="152"/>
      <c r="D11" s="64" t="s">
        <v>284</v>
      </c>
      <c r="E11" s="146"/>
      <c r="F11" s="152"/>
      <c r="G11" s="236"/>
      <c r="H11" s="236"/>
    </row>
    <row r="12" spans="1:8" ht="76.5" x14ac:dyDescent="0.2">
      <c r="A12" s="75" t="s">
        <v>285</v>
      </c>
      <c r="B12" s="146"/>
      <c r="C12" s="152"/>
      <c r="D12" s="67" t="s">
        <v>286</v>
      </c>
      <c r="E12" s="146"/>
      <c r="F12" s="152"/>
      <c r="G12" s="236"/>
      <c r="H12" s="236"/>
    </row>
    <row r="13" spans="1:8" x14ac:dyDescent="0.2">
      <c r="A13" s="76" t="s">
        <v>287</v>
      </c>
      <c r="B13" s="149"/>
      <c r="C13" s="152"/>
      <c r="D13" s="149" t="s">
        <v>288</v>
      </c>
      <c r="E13" s="149">
        <v>1</v>
      </c>
      <c r="F13" s="152"/>
      <c r="G13" s="236"/>
      <c r="H13" s="236"/>
    </row>
    <row r="14" spans="1:8" x14ac:dyDescent="0.2">
      <c r="A14" s="76" t="s">
        <v>289</v>
      </c>
      <c r="B14" s="149">
        <v>5</v>
      </c>
      <c r="C14" s="152"/>
      <c r="D14" s="149" t="s">
        <v>290</v>
      </c>
      <c r="E14" s="149"/>
      <c r="F14" s="152"/>
      <c r="G14" s="236"/>
      <c r="H14" s="236"/>
    </row>
    <row r="15" spans="1:8" x14ac:dyDescent="0.2">
      <c r="A15" s="151"/>
      <c r="B15" s="152"/>
      <c r="C15" s="152"/>
      <c r="D15" s="152"/>
      <c r="E15" s="152"/>
      <c r="F15" s="152"/>
      <c r="G15" s="236"/>
      <c r="H15" s="236"/>
    </row>
    <row r="16" spans="1:8" x14ac:dyDescent="0.2">
      <c r="A16" s="61" t="s">
        <v>291</v>
      </c>
      <c r="B16" s="146"/>
      <c r="C16" s="152"/>
      <c r="D16" s="64" t="s">
        <v>292</v>
      </c>
      <c r="E16" s="146"/>
      <c r="F16" s="152"/>
      <c r="G16" s="236"/>
      <c r="H16" s="236"/>
    </row>
    <row r="17" spans="1:8" ht="38.25" x14ac:dyDescent="0.2">
      <c r="A17" s="75" t="s">
        <v>293</v>
      </c>
      <c r="B17" s="146"/>
      <c r="C17" s="152"/>
      <c r="D17" s="67" t="s">
        <v>294</v>
      </c>
      <c r="E17" s="146"/>
      <c r="F17" s="152"/>
      <c r="G17" s="236"/>
      <c r="H17" s="236"/>
    </row>
    <row r="18" spans="1:8" x14ac:dyDescent="0.2">
      <c r="A18" s="76" t="s">
        <v>295</v>
      </c>
      <c r="B18" s="149">
        <v>1</v>
      </c>
      <c r="C18" s="152"/>
      <c r="D18" s="149" t="s">
        <v>288</v>
      </c>
      <c r="E18" s="149">
        <v>0</v>
      </c>
      <c r="F18" s="152"/>
      <c r="G18" s="236"/>
      <c r="H18" s="236"/>
    </row>
    <row r="19" spans="1:8" x14ac:dyDescent="0.2">
      <c r="A19" s="76" t="s">
        <v>296</v>
      </c>
      <c r="B19" s="149"/>
      <c r="C19" s="152"/>
      <c r="D19" s="149" t="s">
        <v>297</v>
      </c>
      <c r="E19" s="149"/>
      <c r="F19" s="152"/>
      <c r="G19" s="236"/>
      <c r="H19" s="236"/>
    </row>
    <row r="20" spans="1:8" x14ac:dyDescent="0.2">
      <c r="A20" s="76" t="s">
        <v>298</v>
      </c>
      <c r="B20" s="149"/>
      <c r="C20" s="152"/>
      <c r="D20" s="149" t="s">
        <v>299</v>
      </c>
      <c r="E20" s="149"/>
      <c r="F20" s="152"/>
      <c r="G20" s="236"/>
      <c r="H20" s="236"/>
    </row>
    <row r="21" spans="1:8" x14ac:dyDescent="0.2">
      <c r="A21" s="76"/>
      <c r="B21" s="149"/>
      <c r="C21" s="152"/>
      <c r="D21" s="149" t="s">
        <v>300</v>
      </c>
      <c r="E21" s="149"/>
      <c r="F21" s="152"/>
      <c r="G21" s="236"/>
      <c r="H21" s="236"/>
    </row>
    <row r="22" spans="1:8" x14ac:dyDescent="0.2">
      <c r="A22" s="76"/>
      <c r="B22" s="149"/>
      <c r="C22" s="152"/>
      <c r="D22" s="149" t="s">
        <v>301</v>
      </c>
      <c r="E22" s="149"/>
      <c r="F22" s="152"/>
      <c r="G22" s="236"/>
      <c r="H22" s="236"/>
    </row>
    <row r="23" spans="1:8" x14ac:dyDescent="0.2">
      <c r="A23" s="76"/>
      <c r="B23" s="149"/>
      <c r="C23" s="152"/>
      <c r="D23" s="77" t="s">
        <v>302</v>
      </c>
      <c r="E23" s="77"/>
      <c r="F23" s="152"/>
      <c r="G23" s="236"/>
      <c r="H23" s="236"/>
    </row>
    <row r="24" spans="1:8" x14ac:dyDescent="0.2">
      <c r="A24" s="151"/>
      <c r="B24" s="152"/>
      <c r="C24" s="152"/>
      <c r="D24" s="152"/>
      <c r="E24" s="152"/>
      <c r="F24" s="152"/>
      <c r="G24" s="236"/>
      <c r="H24" s="236"/>
    </row>
    <row r="25" spans="1:8" x14ac:dyDescent="0.2">
      <c r="A25" s="61" t="s">
        <v>303</v>
      </c>
      <c r="B25" s="146"/>
      <c r="C25" s="152"/>
      <c r="D25" s="64" t="s">
        <v>304</v>
      </c>
      <c r="E25" s="146"/>
      <c r="F25" s="152"/>
      <c r="G25" s="236"/>
      <c r="H25" s="236"/>
    </row>
    <row r="26" spans="1:8" ht="51" x14ac:dyDescent="0.2">
      <c r="A26" s="75" t="s">
        <v>305</v>
      </c>
      <c r="B26" s="146"/>
      <c r="C26" s="152"/>
      <c r="D26" s="67" t="s">
        <v>306</v>
      </c>
      <c r="E26" s="146"/>
      <c r="F26" s="152"/>
      <c r="G26" s="236"/>
      <c r="H26" s="236"/>
    </row>
    <row r="27" spans="1:8" x14ac:dyDescent="0.2">
      <c r="A27" s="76" t="s">
        <v>307</v>
      </c>
      <c r="B27" s="149"/>
      <c r="C27" s="152"/>
      <c r="D27" s="149" t="s">
        <v>308</v>
      </c>
      <c r="E27" s="149"/>
      <c r="F27" s="152"/>
      <c r="G27" s="236"/>
      <c r="H27" s="236"/>
    </row>
    <row r="28" spans="1:8" ht="25.5" x14ac:dyDescent="0.2">
      <c r="A28" s="154" t="s">
        <v>377</v>
      </c>
      <c r="B28" s="149"/>
      <c r="C28" s="152"/>
      <c r="D28" s="149" t="s">
        <v>378</v>
      </c>
      <c r="E28" s="149"/>
      <c r="F28" s="152"/>
      <c r="G28" s="236"/>
      <c r="H28" s="236"/>
    </row>
    <row r="29" spans="1:8" ht="25.5" x14ac:dyDescent="0.2">
      <c r="A29" s="69" t="s">
        <v>311</v>
      </c>
      <c r="B29" s="149">
        <v>5</v>
      </c>
      <c r="C29" s="152"/>
      <c r="D29" s="155" t="s">
        <v>312</v>
      </c>
      <c r="E29" s="149"/>
      <c r="F29" s="152"/>
      <c r="G29" s="236"/>
      <c r="H29" s="236"/>
    </row>
    <row r="30" spans="1:8" x14ac:dyDescent="0.2">
      <c r="A30" s="76"/>
      <c r="B30" s="149"/>
      <c r="C30" s="152"/>
      <c r="D30" s="149" t="s">
        <v>313</v>
      </c>
      <c r="E30" s="149"/>
      <c r="F30" s="152"/>
      <c r="G30" s="236"/>
      <c r="H30" s="236"/>
    </row>
    <row r="31" spans="1:8" x14ac:dyDescent="0.2">
      <c r="A31" s="76"/>
      <c r="B31" s="149"/>
      <c r="C31" s="152"/>
      <c r="D31" s="149" t="s">
        <v>314</v>
      </c>
      <c r="E31" s="149">
        <v>5</v>
      </c>
      <c r="F31" s="152"/>
      <c r="G31" s="236"/>
      <c r="H31" s="236"/>
    </row>
    <row r="32" spans="1:8" x14ac:dyDescent="0.2">
      <c r="A32" s="151"/>
      <c r="B32" s="152"/>
      <c r="C32" s="152"/>
      <c r="D32" s="152"/>
      <c r="E32" s="152"/>
      <c r="F32" s="152"/>
      <c r="G32" s="236"/>
      <c r="H32" s="236"/>
    </row>
    <row r="33" spans="1:8" x14ac:dyDescent="0.2">
      <c r="A33" s="61" t="s">
        <v>315</v>
      </c>
      <c r="B33" s="146"/>
      <c r="C33" s="152"/>
      <c r="D33" s="252"/>
      <c r="E33" s="252"/>
      <c r="F33" s="252"/>
      <c r="G33" s="236"/>
      <c r="H33" s="236"/>
    </row>
    <row r="34" spans="1:8" ht="51" x14ac:dyDescent="0.2">
      <c r="A34" s="75" t="s">
        <v>316</v>
      </c>
      <c r="B34" s="146"/>
      <c r="C34" s="152"/>
      <c r="D34" s="252"/>
      <c r="E34" s="252"/>
      <c r="F34" s="252"/>
      <c r="G34" s="236"/>
      <c r="H34" s="236"/>
    </row>
    <row r="35" spans="1:8" x14ac:dyDescent="0.2">
      <c r="A35" s="76" t="s">
        <v>288</v>
      </c>
      <c r="B35" s="149">
        <v>1</v>
      </c>
      <c r="C35" s="152"/>
      <c r="D35" s="252"/>
      <c r="E35" s="252"/>
      <c r="F35" s="252"/>
      <c r="G35" s="236"/>
      <c r="H35" s="236"/>
    </row>
    <row r="36" spans="1:8" x14ac:dyDescent="0.2">
      <c r="A36" s="78" t="s">
        <v>290</v>
      </c>
      <c r="B36" s="156"/>
      <c r="C36" s="157"/>
      <c r="D36" s="252"/>
      <c r="E36" s="252"/>
      <c r="F36" s="252"/>
      <c r="G36" s="236"/>
      <c r="H36" s="236"/>
    </row>
    <row r="37" spans="1:8" ht="14.25" x14ac:dyDescent="0.2">
      <c r="A37" s="143" t="str">
        <f>'1. Aree di rischio '!A6</f>
        <v>A.02 Progressioni economiche di carriera</v>
      </c>
      <c r="B37" s="144"/>
      <c r="C37" s="144"/>
      <c r="D37" s="144"/>
      <c r="E37" s="144"/>
      <c r="F37" s="144"/>
      <c r="G37" s="144"/>
      <c r="H37" s="144"/>
    </row>
    <row r="38" spans="1:8" ht="12.75" customHeight="1" x14ac:dyDescent="0.2">
      <c r="A38" s="253" t="s">
        <v>372</v>
      </c>
      <c r="B38" s="253"/>
      <c r="C38" s="145"/>
      <c r="D38" s="254" t="s">
        <v>373</v>
      </c>
      <c r="E38" s="254"/>
      <c r="F38" s="145"/>
      <c r="G38" s="255" t="s">
        <v>374</v>
      </c>
      <c r="H38" s="255"/>
    </row>
    <row r="39" spans="1:8" x14ac:dyDescent="0.2">
      <c r="A39" s="61" t="s">
        <v>263</v>
      </c>
      <c r="B39" s="146"/>
      <c r="C39" s="147"/>
      <c r="D39" s="64" t="s">
        <v>264</v>
      </c>
      <c r="E39" s="146"/>
      <c r="F39" s="147"/>
      <c r="G39" s="64"/>
      <c r="H39" s="148"/>
    </row>
    <row r="40" spans="1:8" ht="102" x14ac:dyDescent="0.2">
      <c r="A40" s="66" t="s">
        <v>265</v>
      </c>
      <c r="B40" s="146"/>
      <c r="C40" s="147"/>
      <c r="D40" s="67" t="s">
        <v>266</v>
      </c>
      <c r="E40" s="146"/>
      <c r="F40" s="147"/>
      <c r="G40" s="67" t="s">
        <v>267</v>
      </c>
      <c r="H40" s="148"/>
    </row>
    <row r="41" spans="1:8" x14ac:dyDescent="0.2">
      <c r="A41" s="69" t="s">
        <v>268</v>
      </c>
      <c r="B41" s="149"/>
      <c r="C41" s="147"/>
      <c r="D41" s="149" t="s">
        <v>269</v>
      </c>
      <c r="E41" s="149"/>
      <c r="F41" s="147"/>
      <c r="G41" s="149" t="s">
        <v>270</v>
      </c>
      <c r="H41" s="150"/>
    </row>
    <row r="42" spans="1:8" x14ac:dyDescent="0.2">
      <c r="A42" s="69" t="s">
        <v>375</v>
      </c>
      <c r="B42" s="149">
        <v>2</v>
      </c>
      <c r="C42" s="147"/>
      <c r="D42" s="149" t="s">
        <v>272</v>
      </c>
      <c r="E42" s="149">
        <v>2</v>
      </c>
      <c r="F42" s="147"/>
      <c r="G42" s="149" t="s">
        <v>273</v>
      </c>
      <c r="H42" s="150">
        <v>2</v>
      </c>
    </row>
    <row r="43" spans="1:8" x14ac:dyDescent="0.2">
      <c r="A43" s="69" t="s">
        <v>376</v>
      </c>
      <c r="B43" s="149"/>
      <c r="C43" s="147"/>
      <c r="D43" s="158" t="s">
        <v>275</v>
      </c>
      <c r="E43" s="149"/>
      <c r="F43" s="147"/>
      <c r="G43" s="149" t="s">
        <v>276</v>
      </c>
      <c r="H43" s="150"/>
    </row>
    <row r="44" spans="1:8" ht="25.5" x14ac:dyDescent="0.2">
      <c r="A44" s="69" t="s">
        <v>277</v>
      </c>
      <c r="B44" s="149"/>
      <c r="C44" s="147"/>
      <c r="D44" s="149" t="s">
        <v>278</v>
      </c>
      <c r="E44" s="149"/>
      <c r="F44" s="147"/>
      <c r="G44" s="149" t="s">
        <v>279</v>
      </c>
      <c r="H44" s="150"/>
    </row>
    <row r="45" spans="1:8" x14ac:dyDescent="0.2">
      <c r="A45" s="69" t="s">
        <v>280</v>
      </c>
      <c r="B45" s="149"/>
      <c r="C45" s="147"/>
      <c r="D45" s="149" t="s">
        <v>281</v>
      </c>
      <c r="E45" s="149"/>
      <c r="F45" s="147"/>
      <c r="G45" s="149" t="s">
        <v>282</v>
      </c>
      <c r="H45" s="150"/>
    </row>
    <row r="46" spans="1:8" x14ac:dyDescent="0.2">
      <c r="A46" s="151"/>
      <c r="B46" s="152"/>
      <c r="C46" s="152"/>
      <c r="D46" s="152"/>
      <c r="E46" s="152"/>
      <c r="F46" s="152"/>
      <c r="G46" s="152"/>
      <c r="H46" s="153"/>
    </row>
    <row r="47" spans="1:8" x14ac:dyDescent="0.2">
      <c r="A47" s="61" t="s">
        <v>283</v>
      </c>
      <c r="B47" s="146"/>
      <c r="C47" s="152"/>
      <c r="D47" s="64" t="s">
        <v>284</v>
      </c>
      <c r="E47" s="146"/>
      <c r="F47" s="152"/>
      <c r="G47" s="236"/>
      <c r="H47" s="236"/>
    </row>
    <row r="48" spans="1:8" ht="76.5" x14ac:dyDescent="0.2">
      <c r="A48" s="75" t="s">
        <v>285</v>
      </c>
      <c r="B48" s="146"/>
      <c r="C48" s="152"/>
      <c r="D48" s="67" t="s">
        <v>286</v>
      </c>
      <c r="E48" s="146"/>
      <c r="F48" s="152"/>
      <c r="G48" s="236"/>
      <c r="H48" s="236"/>
    </row>
    <row r="49" spans="1:8" x14ac:dyDescent="0.2">
      <c r="A49" s="76" t="s">
        <v>287</v>
      </c>
      <c r="B49" s="149">
        <v>2</v>
      </c>
      <c r="C49" s="152"/>
      <c r="D49" s="149" t="s">
        <v>288</v>
      </c>
      <c r="E49" s="149">
        <v>1</v>
      </c>
      <c r="F49" s="152"/>
      <c r="G49" s="236"/>
      <c r="H49" s="236"/>
    </row>
    <row r="50" spans="1:8" ht="31.5" customHeight="1" x14ac:dyDescent="0.2">
      <c r="A50" s="69" t="s">
        <v>289</v>
      </c>
      <c r="B50" s="149"/>
      <c r="C50" s="152"/>
      <c r="D50" s="149" t="s">
        <v>290</v>
      </c>
      <c r="E50" s="149"/>
      <c r="F50" s="152"/>
      <c r="G50" s="236"/>
      <c r="H50" s="236"/>
    </row>
    <row r="51" spans="1:8" x14ac:dyDescent="0.2">
      <c r="A51" s="151"/>
      <c r="B51" s="152"/>
      <c r="C51" s="152"/>
      <c r="D51" s="152"/>
      <c r="E51" s="152"/>
      <c r="F51" s="152"/>
      <c r="G51" s="236"/>
      <c r="H51" s="236"/>
    </row>
    <row r="52" spans="1:8" x14ac:dyDescent="0.2">
      <c r="A52" s="61" t="s">
        <v>291</v>
      </c>
      <c r="B52" s="146"/>
      <c r="C52" s="152"/>
      <c r="D52" s="64" t="s">
        <v>292</v>
      </c>
      <c r="E52" s="146"/>
      <c r="F52" s="152"/>
      <c r="G52" s="236"/>
      <c r="H52" s="236"/>
    </row>
    <row r="53" spans="1:8" ht="38.25" x14ac:dyDescent="0.2">
      <c r="A53" s="75" t="s">
        <v>293</v>
      </c>
      <c r="B53" s="146"/>
      <c r="C53" s="152"/>
      <c r="D53" s="67" t="s">
        <v>294</v>
      </c>
      <c r="E53" s="146"/>
      <c r="F53" s="152"/>
      <c r="G53" s="236"/>
      <c r="H53" s="236"/>
    </row>
    <row r="54" spans="1:8" x14ac:dyDescent="0.2">
      <c r="A54" s="76" t="s">
        <v>295</v>
      </c>
      <c r="B54" s="149">
        <v>1</v>
      </c>
      <c r="C54" s="152"/>
      <c r="D54" s="149" t="s">
        <v>288</v>
      </c>
      <c r="E54" s="149">
        <v>0</v>
      </c>
      <c r="F54" s="152"/>
      <c r="G54" s="236"/>
      <c r="H54" s="236"/>
    </row>
    <row r="55" spans="1:8" x14ac:dyDescent="0.2">
      <c r="A55" s="76" t="s">
        <v>296</v>
      </c>
      <c r="B55" s="149"/>
      <c r="C55" s="152"/>
      <c r="D55" s="149" t="s">
        <v>297</v>
      </c>
      <c r="E55" s="149"/>
      <c r="F55" s="152"/>
      <c r="G55" s="236"/>
      <c r="H55" s="236"/>
    </row>
    <row r="56" spans="1:8" x14ac:dyDescent="0.2">
      <c r="A56" s="76" t="s">
        <v>298</v>
      </c>
      <c r="B56" s="149"/>
      <c r="C56" s="152"/>
      <c r="D56" s="149" t="s">
        <v>299</v>
      </c>
      <c r="E56" s="149"/>
      <c r="F56" s="152"/>
      <c r="G56" s="236"/>
      <c r="H56" s="236"/>
    </row>
    <row r="57" spans="1:8" x14ac:dyDescent="0.2">
      <c r="A57" s="76"/>
      <c r="B57" s="149"/>
      <c r="C57" s="152"/>
      <c r="D57" s="149" t="s">
        <v>300</v>
      </c>
      <c r="E57" s="149"/>
      <c r="F57" s="152"/>
      <c r="G57" s="236"/>
      <c r="H57" s="236"/>
    </row>
    <row r="58" spans="1:8" x14ac:dyDescent="0.2">
      <c r="A58" s="76"/>
      <c r="B58" s="149"/>
      <c r="C58" s="152"/>
      <c r="D58" s="149" t="s">
        <v>301</v>
      </c>
      <c r="E58" s="149"/>
      <c r="F58" s="152"/>
      <c r="G58" s="236"/>
      <c r="H58" s="236"/>
    </row>
    <row r="59" spans="1:8" x14ac:dyDescent="0.2">
      <c r="A59" s="76"/>
      <c r="B59" s="149"/>
      <c r="C59" s="152"/>
      <c r="D59" s="77" t="s">
        <v>302</v>
      </c>
      <c r="E59" s="77"/>
      <c r="F59" s="152"/>
      <c r="G59" s="236"/>
      <c r="H59" s="236"/>
    </row>
    <row r="60" spans="1:8" x14ac:dyDescent="0.2">
      <c r="A60" s="151"/>
      <c r="B60" s="152"/>
      <c r="C60" s="152"/>
      <c r="D60" s="152"/>
      <c r="E60" s="152"/>
      <c r="F60" s="152"/>
      <c r="G60" s="236"/>
      <c r="H60" s="236"/>
    </row>
    <row r="61" spans="1:8" x14ac:dyDescent="0.2">
      <c r="A61" s="61" t="s">
        <v>303</v>
      </c>
      <c r="B61" s="146"/>
      <c r="C61" s="152"/>
      <c r="D61" s="64" t="s">
        <v>304</v>
      </c>
      <c r="E61" s="146"/>
      <c r="F61" s="152"/>
      <c r="G61" s="236"/>
      <c r="H61" s="236"/>
    </row>
    <row r="62" spans="1:8" ht="51" x14ac:dyDescent="0.2">
      <c r="A62" s="75" t="s">
        <v>305</v>
      </c>
      <c r="B62" s="146"/>
      <c r="C62" s="152"/>
      <c r="D62" s="67" t="s">
        <v>306</v>
      </c>
      <c r="E62" s="146"/>
      <c r="F62" s="152"/>
      <c r="G62" s="236"/>
      <c r="H62" s="236"/>
    </row>
    <row r="63" spans="1:8" x14ac:dyDescent="0.2">
      <c r="A63" s="76" t="s">
        <v>307</v>
      </c>
      <c r="B63" s="149">
        <v>1</v>
      </c>
      <c r="C63" s="152"/>
      <c r="D63" s="149" t="s">
        <v>308</v>
      </c>
      <c r="E63" s="149"/>
      <c r="F63" s="152"/>
      <c r="G63" s="236"/>
      <c r="H63" s="236"/>
    </row>
    <row r="64" spans="1:8" ht="25.5" x14ac:dyDescent="0.2">
      <c r="A64" s="154" t="s">
        <v>377</v>
      </c>
      <c r="B64" s="149"/>
      <c r="C64" s="152"/>
      <c r="D64" s="149" t="s">
        <v>378</v>
      </c>
      <c r="E64" s="149"/>
      <c r="F64" s="152"/>
      <c r="G64" s="236"/>
      <c r="H64" s="236"/>
    </row>
    <row r="65" spans="1:8" ht="25.5" x14ac:dyDescent="0.2">
      <c r="A65" s="69" t="s">
        <v>311</v>
      </c>
      <c r="B65" s="149"/>
      <c r="C65" s="152"/>
      <c r="D65" s="155" t="s">
        <v>312</v>
      </c>
      <c r="E65" s="149"/>
      <c r="F65" s="152"/>
      <c r="G65" s="236"/>
      <c r="H65" s="236"/>
    </row>
    <row r="66" spans="1:8" x14ac:dyDescent="0.2">
      <c r="A66" s="76"/>
      <c r="B66" s="149"/>
      <c r="C66" s="152"/>
      <c r="D66" s="149" t="s">
        <v>313</v>
      </c>
      <c r="E66" s="149"/>
      <c r="F66" s="152"/>
      <c r="G66" s="236"/>
      <c r="H66" s="236"/>
    </row>
    <row r="67" spans="1:8" x14ac:dyDescent="0.2">
      <c r="A67" s="76"/>
      <c r="B67" s="149"/>
      <c r="C67" s="152"/>
      <c r="D67" s="149" t="s">
        <v>314</v>
      </c>
      <c r="E67" s="149">
        <v>5</v>
      </c>
      <c r="F67" s="152"/>
      <c r="G67" s="236"/>
      <c r="H67" s="236"/>
    </row>
    <row r="68" spans="1:8" x14ac:dyDescent="0.2">
      <c r="A68" s="151"/>
      <c r="B68" s="152"/>
      <c r="C68" s="152"/>
      <c r="D68" s="152"/>
      <c r="E68" s="152"/>
      <c r="F68" s="152"/>
      <c r="G68" s="236"/>
      <c r="H68" s="236"/>
    </row>
    <row r="69" spans="1:8" x14ac:dyDescent="0.2">
      <c r="A69" s="61" t="s">
        <v>315</v>
      </c>
      <c r="B69" s="146"/>
      <c r="C69" s="152"/>
      <c r="D69" s="252"/>
      <c r="E69" s="252"/>
      <c r="F69" s="252"/>
      <c r="G69" s="236"/>
      <c r="H69" s="236"/>
    </row>
    <row r="70" spans="1:8" ht="51" x14ac:dyDescent="0.2">
      <c r="A70" s="75" t="s">
        <v>316</v>
      </c>
      <c r="B70" s="146"/>
      <c r="C70" s="152"/>
      <c r="D70" s="252"/>
      <c r="E70" s="252"/>
      <c r="F70" s="252"/>
      <c r="G70" s="236"/>
      <c r="H70" s="236"/>
    </row>
    <row r="71" spans="1:8" x14ac:dyDescent="0.2">
      <c r="A71" s="76" t="s">
        <v>288</v>
      </c>
      <c r="B71" s="149">
        <v>1</v>
      </c>
      <c r="C71" s="152"/>
      <c r="D71" s="252"/>
      <c r="E71" s="252"/>
      <c r="F71" s="252"/>
      <c r="G71" s="236"/>
      <c r="H71" s="236"/>
    </row>
    <row r="72" spans="1:8" x14ac:dyDescent="0.2">
      <c r="A72" s="78" t="s">
        <v>290</v>
      </c>
      <c r="B72" s="156"/>
      <c r="C72" s="157"/>
      <c r="D72" s="252"/>
      <c r="E72" s="252"/>
      <c r="F72" s="252"/>
      <c r="G72" s="236"/>
      <c r="H72" s="236"/>
    </row>
    <row r="73" spans="1:8" ht="14.25" x14ac:dyDescent="0.2">
      <c r="A73" s="143" t="str">
        <f>'1. Aree di rischio '!A7</f>
        <v>A.03 Conferimento di incarichi di collaborazione</v>
      </c>
      <c r="B73" s="144"/>
      <c r="C73" s="144"/>
      <c r="D73" s="144"/>
      <c r="E73" s="144"/>
      <c r="F73" s="144"/>
      <c r="G73" s="144"/>
      <c r="H73" s="144"/>
    </row>
    <row r="74" spans="1:8" ht="12.75" customHeight="1" x14ac:dyDescent="0.2">
      <c r="A74" s="249" t="s">
        <v>379</v>
      </c>
      <c r="B74" s="249"/>
      <c r="C74" s="145"/>
      <c r="D74" s="250" t="s">
        <v>380</v>
      </c>
      <c r="E74" s="250"/>
      <c r="F74" s="145"/>
      <c r="G74" s="251" t="s">
        <v>381</v>
      </c>
      <c r="H74" s="251"/>
    </row>
    <row r="75" spans="1:8" x14ac:dyDescent="0.2">
      <c r="A75" s="249"/>
      <c r="B75" s="249"/>
      <c r="C75" s="159"/>
      <c r="D75" s="250"/>
      <c r="E75" s="250"/>
      <c r="F75" s="159"/>
      <c r="G75" s="251"/>
      <c r="H75" s="251"/>
    </row>
    <row r="76" spans="1:8" x14ac:dyDescent="0.2">
      <c r="A76" s="61" t="s">
        <v>263</v>
      </c>
      <c r="B76" s="146"/>
      <c r="C76" s="147"/>
      <c r="D76" s="64" t="s">
        <v>264</v>
      </c>
      <c r="E76" s="146"/>
      <c r="F76" s="147"/>
      <c r="G76" s="64"/>
      <c r="H76" s="148"/>
    </row>
    <row r="77" spans="1:8" ht="102" x14ac:dyDescent="0.2">
      <c r="A77" s="66" t="s">
        <v>265</v>
      </c>
      <c r="B77" s="146"/>
      <c r="C77" s="147"/>
      <c r="D77" s="67" t="s">
        <v>266</v>
      </c>
      <c r="E77" s="146"/>
      <c r="F77" s="147"/>
      <c r="G77" s="67" t="s">
        <v>267</v>
      </c>
      <c r="H77" s="148"/>
    </row>
    <row r="78" spans="1:8" x14ac:dyDescent="0.2">
      <c r="A78" s="69" t="s">
        <v>268</v>
      </c>
      <c r="B78" s="149"/>
      <c r="C78" s="147"/>
      <c r="D78" s="149" t="s">
        <v>269</v>
      </c>
      <c r="E78" s="149"/>
      <c r="F78" s="147"/>
      <c r="G78" s="149" t="s">
        <v>270</v>
      </c>
      <c r="H78" s="150"/>
    </row>
    <row r="79" spans="1:8" x14ac:dyDescent="0.2">
      <c r="A79" s="69" t="s">
        <v>375</v>
      </c>
      <c r="B79" s="149">
        <v>2</v>
      </c>
      <c r="C79" s="147"/>
      <c r="D79" s="149" t="s">
        <v>272</v>
      </c>
      <c r="E79" s="149">
        <v>2</v>
      </c>
      <c r="F79" s="147"/>
      <c r="G79" s="149" t="s">
        <v>273</v>
      </c>
      <c r="H79" s="150">
        <v>2</v>
      </c>
    </row>
    <row r="80" spans="1:8" x14ac:dyDescent="0.2">
      <c r="A80" s="69" t="s">
        <v>376</v>
      </c>
      <c r="B80" s="149"/>
      <c r="C80" s="147"/>
      <c r="D80" s="149" t="s">
        <v>275</v>
      </c>
      <c r="E80" s="149"/>
      <c r="F80" s="147"/>
      <c r="G80" s="149" t="s">
        <v>276</v>
      </c>
      <c r="H80" s="150"/>
    </row>
    <row r="81" spans="1:8" ht="25.5" x14ac:dyDescent="0.2">
      <c r="A81" s="69" t="s">
        <v>277</v>
      </c>
      <c r="B81" s="149"/>
      <c r="C81" s="147"/>
      <c r="D81" s="149" t="s">
        <v>278</v>
      </c>
      <c r="E81" s="149"/>
      <c r="F81" s="147"/>
      <c r="G81" s="149" t="s">
        <v>279</v>
      </c>
      <c r="H81" s="150"/>
    </row>
    <row r="82" spans="1:8" x14ac:dyDescent="0.2">
      <c r="A82" s="69" t="s">
        <v>280</v>
      </c>
      <c r="B82" s="149"/>
      <c r="C82" s="147"/>
      <c r="D82" s="149" t="s">
        <v>281</v>
      </c>
      <c r="E82" s="149"/>
      <c r="F82" s="147"/>
      <c r="G82" s="149" t="s">
        <v>282</v>
      </c>
      <c r="H82" s="150"/>
    </row>
    <row r="83" spans="1:8" x14ac:dyDescent="0.2">
      <c r="A83" s="151"/>
      <c r="B83" s="152"/>
      <c r="C83" s="152"/>
      <c r="D83" s="152"/>
      <c r="E83" s="152"/>
      <c r="F83" s="152"/>
      <c r="G83" s="152"/>
      <c r="H83" s="153"/>
    </row>
    <row r="84" spans="1:8" x14ac:dyDescent="0.2">
      <c r="A84" s="61" t="s">
        <v>283</v>
      </c>
      <c r="B84" s="146"/>
      <c r="C84" s="152"/>
      <c r="D84" s="64" t="s">
        <v>284</v>
      </c>
      <c r="E84" s="146"/>
      <c r="F84" s="152"/>
      <c r="G84" s="236"/>
      <c r="H84" s="236"/>
    </row>
    <row r="85" spans="1:8" ht="76.5" x14ac:dyDescent="0.2">
      <c r="A85" s="75" t="s">
        <v>285</v>
      </c>
      <c r="B85" s="146"/>
      <c r="C85" s="152"/>
      <c r="D85" s="67" t="s">
        <v>286</v>
      </c>
      <c r="E85" s="146"/>
      <c r="F85" s="152"/>
      <c r="G85" s="236"/>
      <c r="H85" s="236"/>
    </row>
    <row r="86" spans="1:8" x14ac:dyDescent="0.2">
      <c r="A86" s="76" t="s">
        <v>287</v>
      </c>
      <c r="B86" s="149"/>
      <c r="C86" s="152"/>
      <c r="D86" s="149" t="s">
        <v>288</v>
      </c>
      <c r="E86" s="149">
        <v>1</v>
      </c>
      <c r="F86" s="152"/>
      <c r="G86" s="236"/>
      <c r="H86" s="236"/>
    </row>
    <row r="87" spans="1:8" ht="28.5" customHeight="1" x14ac:dyDescent="0.2">
      <c r="A87" s="69" t="s">
        <v>289</v>
      </c>
      <c r="B87" s="149">
        <v>5</v>
      </c>
      <c r="C87" s="152"/>
      <c r="D87" s="149" t="s">
        <v>290</v>
      </c>
      <c r="E87" s="149"/>
      <c r="F87" s="152"/>
      <c r="G87" s="236"/>
      <c r="H87" s="236"/>
    </row>
    <row r="88" spans="1:8" x14ac:dyDescent="0.2">
      <c r="A88" s="151"/>
      <c r="B88" s="152"/>
      <c r="C88" s="152"/>
      <c r="D88" s="152"/>
      <c r="E88" s="152"/>
      <c r="F88" s="152"/>
      <c r="G88" s="236"/>
      <c r="H88" s="236"/>
    </row>
    <row r="89" spans="1:8" x14ac:dyDescent="0.2">
      <c r="A89" s="61" t="s">
        <v>291</v>
      </c>
      <c r="B89" s="146"/>
      <c r="C89" s="152"/>
      <c r="D89" s="64" t="s">
        <v>292</v>
      </c>
      <c r="E89" s="146"/>
      <c r="F89" s="152"/>
      <c r="G89" s="236"/>
      <c r="H89" s="236"/>
    </row>
    <row r="90" spans="1:8" ht="38.25" x14ac:dyDescent="0.2">
      <c r="A90" s="75" t="s">
        <v>293</v>
      </c>
      <c r="B90" s="146"/>
      <c r="C90" s="152"/>
      <c r="D90" s="67" t="s">
        <v>294</v>
      </c>
      <c r="E90" s="146"/>
      <c r="F90" s="152"/>
      <c r="G90" s="236"/>
      <c r="H90" s="236"/>
    </row>
    <row r="91" spans="1:8" x14ac:dyDescent="0.2">
      <c r="A91" s="76" t="s">
        <v>295</v>
      </c>
      <c r="B91" s="149">
        <v>1</v>
      </c>
      <c r="C91" s="152"/>
      <c r="D91" s="149" t="s">
        <v>288</v>
      </c>
      <c r="E91" s="149">
        <v>0</v>
      </c>
      <c r="F91" s="152"/>
      <c r="G91" s="236"/>
      <c r="H91" s="236"/>
    </row>
    <row r="92" spans="1:8" x14ac:dyDescent="0.2">
      <c r="A92" s="76" t="s">
        <v>296</v>
      </c>
      <c r="B92" s="149"/>
      <c r="C92" s="152"/>
      <c r="D92" s="149" t="s">
        <v>297</v>
      </c>
      <c r="E92" s="149"/>
      <c r="F92" s="152"/>
      <c r="G92" s="236"/>
      <c r="H92" s="236"/>
    </row>
    <row r="93" spans="1:8" x14ac:dyDescent="0.2">
      <c r="A93" s="76" t="s">
        <v>298</v>
      </c>
      <c r="B93" s="149"/>
      <c r="C93" s="152"/>
      <c r="D93" s="149" t="s">
        <v>299</v>
      </c>
      <c r="E93" s="149"/>
      <c r="F93" s="152"/>
      <c r="G93" s="236"/>
      <c r="H93" s="236"/>
    </row>
    <row r="94" spans="1:8" x14ac:dyDescent="0.2">
      <c r="A94" s="76"/>
      <c r="B94" s="149"/>
      <c r="C94" s="152"/>
      <c r="D94" s="149" t="s">
        <v>300</v>
      </c>
      <c r="E94" s="149"/>
      <c r="F94" s="152"/>
      <c r="G94" s="236"/>
      <c r="H94" s="236"/>
    </row>
    <row r="95" spans="1:8" x14ac:dyDescent="0.2">
      <c r="A95" s="76"/>
      <c r="B95" s="149"/>
      <c r="C95" s="152"/>
      <c r="D95" s="149" t="s">
        <v>301</v>
      </c>
      <c r="E95" s="149"/>
      <c r="F95" s="152"/>
      <c r="G95" s="236"/>
      <c r="H95" s="236"/>
    </row>
    <row r="96" spans="1:8" x14ac:dyDescent="0.2">
      <c r="A96" s="76"/>
      <c r="B96" s="149"/>
      <c r="C96" s="152"/>
      <c r="D96" s="77" t="s">
        <v>302</v>
      </c>
      <c r="E96" s="77"/>
      <c r="F96" s="152"/>
      <c r="G96" s="236"/>
      <c r="H96" s="236"/>
    </row>
    <row r="97" spans="1:8" x14ac:dyDescent="0.2">
      <c r="A97" s="151"/>
      <c r="B97" s="152"/>
      <c r="C97" s="152"/>
      <c r="D97" s="152"/>
      <c r="E97" s="152"/>
      <c r="F97" s="152"/>
      <c r="G97" s="236"/>
      <c r="H97" s="236"/>
    </row>
    <row r="98" spans="1:8" x14ac:dyDescent="0.2">
      <c r="A98" s="61" t="s">
        <v>303</v>
      </c>
      <c r="B98" s="146"/>
      <c r="C98" s="152"/>
      <c r="D98" s="64" t="s">
        <v>304</v>
      </c>
      <c r="E98" s="146"/>
      <c r="F98" s="152"/>
      <c r="G98" s="236"/>
      <c r="H98" s="236"/>
    </row>
    <row r="99" spans="1:8" ht="51" x14ac:dyDescent="0.2">
      <c r="A99" s="75" t="s">
        <v>305</v>
      </c>
      <c r="B99" s="146"/>
      <c r="C99" s="152"/>
      <c r="D99" s="67" t="s">
        <v>306</v>
      </c>
      <c r="E99" s="146"/>
      <c r="F99" s="152"/>
      <c r="G99" s="236"/>
      <c r="H99" s="236"/>
    </row>
    <row r="100" spans="1:8" x14ac:dyDescent="0.2">
      <c r="A100" s="76" t="s">
        <v>307</v>
      </c>
      <c r="B100" s="149"/>
      <c r="C100" s="152"/>
      <c r="D100" s="149" t="s">
        <v>308</v>
      </c>
      <c r="E100" s="149"/>
      <c r="F100" s="152"/>
      <c r="G100" s="236"/>
      <c r="H100" s="236"/>
    </row>
    <row r="101" spans="1:8" ht="25.5" x14ac:dyDescent="0.2">
      <c r="A101" s="154" t="s">
        <v>377</v>
      </c>
      <c r="B101" s="149"/>
      <c r="C101" s="152"/>
      <c r="D101" s="149" t="s">
        <v>378</v>
      </c>
      <c r="E101" s="149"/>
      <c r="F101" s="152"/>
      <c r="G101" s="236"/>
      <c r="H101" s="236"/>
    </row>
    <row r="102" spans="1:8" ht="25.5" x14ac:dyDescent="0.2">
      <c r="A102" s="69" t="s">
        <v>311</v>
      </c>
      <c r="B102" s="149">
        <v>5</v>
      </c>
      <c r="C102" s="152"/>
      <c r="D102" s="155" t="s">
        <v>312</v>
      </c>
      <c r="E102" s="149"/>
      <c r="F102" s="152"/>
      <c r="G102" s="236"/>
      <c r="H102" s="236"/>
    </row>
    <row r="103" spans="1:8" x14ac:dyDescent="0.2">
      <c r="A103" s="76"/>
      <c r="B103" s="149"/>
      <c r="C103" s="152"/>
      <c r="D103" s="149" t="s">
        <v>313</v>
      </c>
      <c r="E103" s="149"/>
      <c r="F103" s="152"/>
      <c r="G103" s="236"/>
      <c r="H103" s="236"/>
    </row>
    <row r="104" spans="1:8" x14ac:dyDescent="0.2">
      <c r="A104" s="76"/>
      <c r="B104" s="149"/>
      <c r="C104" s="152"/>
      <c r="D104" s="149" t="s">
        <v>314</v>
      </c>
      <c r="E104" s="149">
        <v>5</v>
      </c>
      <c r="F104" s="152"/>
      <c r="G104" s="236"/>
      <c r="H104" s="236"/>
    </row>
    <row r="105" spans="1:8" x14ac:dyDescent="0.2">
      <c r="A105" s="151"/>
      <c r="B105" s="152"/>
      <c r="C105" s="152"/>
      <c r="D105" s="152"/>
      <c r="E105" s="152"/>
      <c r="F105" s="152"/>
      <c r="G105" s="236"/>
      <c r="H105" s="236"/>
    </row>
    <row r="106" spans="1:8" x14ac:dyDescent="0.2">
      <c r="A106" s="61" t="s">
        <v>315</v>
      </c>
      <c r="B106" s="146"/>
      <c r="C106" s="152"/>
      <c r="D106" s="252"/>
      <c r="E106" s="252"/>
      <c r="F106" s="252"/>
      <c r="G106" s="236"/>
      <c r="H106" s="236"/>
    </row>
    <row r="107" spans="1:8" ht="51" x14ac:dyDescent="0.2">
      <c r="A107" s="75" t="s">
        <v>316</v>
      </c>
      <c r="B107" s="146"/>
      <c r="C107" s="152"/>
      <c r="D107" s="252"/>
      <c r="E107" s="252"/>
      <c r="F107" s="252"/>
      <c r="G107" s="236"/>
      <c r="H107" s="236"/>
    </row>
    <row r="108" spans="1:8" x14ac:dyDescent="0.2">
      <c r="A108" s="76" t="s">
        <v>288</v>
      </c>
      <c r="B108" s="149">
        <v>1</v>
      </c>
      <c r="C108" s="152"/>
      <c r="D108" s="252"/>
      <c r="E108" s="252"/>
      <c r="F108" s="252"/>
      <c r="G108" s="236"/>
      <c r="H108" s="236"/>
    </row>
    <row r="109" spans="1:8" x14ac:dyDescent="0.2">
      <c r="A109" s="78" t="s">
        <v>290</v>
      </c>
      <c r="B109" s="156"/>
      <c r="C109" s="157"/>
      <c r="D109" s="252"/>
      <c r="E109" s="252"/>
      <c r="F109" s="252"/>
      <c r="G109" s="236"/>
      <c r="H109" s="236"/>
    </row>
  </sheetData>
  <mergeCells count="15">
    <mergeCell ref="A2:B2"/>
    <mergeCell ref="D2:E2"/>
    <mergeCell ref="G2:H2"/>
    <mergeCell ref="G11:H36"/>
    <mergeCell ref="D33:F36"/>
    <mergeCell ref="A38:B38"/>
    <mergeCell ref="D38:E38"/>
    <mergeCell ref="G38:H38"/>
    <mergeCell ref="G47:H72"/>
    <mergeCell ref="D69:F72"/>
    <mergeCell ref="A74:B75"/>
    <mergeCell ref="D74:E75"/>
    <mergeCell ref="G74:H75"/>
    <mergeCell ref="G84:H109"/>
    <mergeCell ref="D106:F109"/>
  </mergeCells>
  <pageMargins left="0.17" right="0.75" top="0.34" bottom="0.24" header="0.17" footer="0.17"/>
  <pageSetup paperSize="9" scale="49" firstPageNumber="0" fitToHeight="0" orientation="portrait" horizontalDpi="300" verticalDpi="300" r:id="rId1"/>
  <headerFooter>
    <oddHeader>&amp;C&amp;F</oddHeader>
    <oddFooter>Pagina &amp;P di &amp;N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MK74"/>
  <sheetViews>
    <sheetView view="pageLayout" topLeftCell="A41" zoomScaleNormal="80" workbookViewId="0">
      <selection activeCell="E2" sqref="E2:N74"/>
    </sheetView>
  </sheetViews>
  <sheetFormatPr defaultRowHeight="12.75" outlineLevelRow="1" x14ac:dyDescent="0.2"/>
  <cols>
    <col min="1" max="1" width="13.85546875" style="100" customWidth="1"/>
    <col min="2" max="2" width="9.85546875" style="100" customWidth="1"/>
    <col min="3" max="3" width="11.28515625" style="100" customWidth="1"/>
    <col min="4" max="4" width="28.42578125" style="100" customWidth="1"/>
    <col min="5" max="5" width="40.7109375" style="100" customWidth="1"/>
    <col min="6" max="6" width="28.42578125" style="100" customWidth="1"/>
    <col min="7" max="7" width="34.85546875" style="100" customWidth="1"/>
    <col min="8" max="8" width="29" style="100" customWidth="1"/>
    <col min="9" max="9" width="26.7109375" style="100" customWidth="1"/>
    <col min="10" max="10" width="27.42578125" style="100" customWidth="1"/>
    <col min="11" max="11" width="21.85546875" style="100" customWidth="1"/>
    <col min="12" max="12" width="20.7109375" style="100" customWidth="1"/>
    <col min="13" max="13" width="31.42578125" style="100" customWidth="1"/>
    <col min="14" max="14" width="5.7109375" style="100" customWidth="1"/>
    <col min="15" max="1025" width="10.85546875" style="100" customWidth="1"/>
  </cols>
  <sheetData>
    <row r="1" spans="1:14" s="105" customFormat="1" ht="20.25" x14ac:dyDescent="0.2">
      <c r="A1" s="102" t="s">
        <v>382</v>
      </c>
      <c r="B1" s="103"/>
      <c r="C1" s="103"/>
      <c r="D1" s="103"/>
      <c r="E1" s="103"/>
      <c r="F1" s="103"/>
      <c r="G1" s="103"/>
      <c r="H1" s="103"/>
      <c r="I1" s="103"/>
      <c r="J1" s="103"/>
      <c r="K1" s="103"/>
      <c r="L1" s="103"/>
      <c r="M1" s="103"/>
      <c r="N1" s="103"/>
    </row>
    <row r="2" spans="1:14" s="112" customFormat="1" ht="27" customHeight="1" x14ac:dyDescent="0.2">
      <c r="A2" s="106" t="str">
        <f>'1. Aree di rischio '!A9</f>
        <v>B) Contratti pubblici: affidamento di lavori, servizi e forniture</v>
      </c>
      <c r="B2" s="107"/>
      <c r="C2" s="107"/>
      <c r="D2" s="107"/>
      <c r="E2" s="111"/>
      <c r="F2" s="107"/>
      <c r="G2" s="109" t="s">
        <v>340</v>
      </c>
      <c r="H2" s="110" t="s">
        <v>341</v>
      </c>
      <c r="I2" s="111"/>
      <c r="J2" s="111"/>
      <c r="K2" s="111"/>
      <c r="L2" s="111"/>
      <c r="M2" s="111"/>
      <c r="N2" s="111"/>
    </row>
    <row r="3" spans="1:14" ht="20.25" customHeight="1" x14ac:dyDescent="0.2">
      <c r="A3" s="246" t="str">
        <f>'1. Aree di rischio '!A11</f>
        <v>B.01 Programmazione del fabbisogno</v>
      </c>
      <c r="B3" s="246"/>
      <c r="C3" s="246"/>
      <c r="D3" s="246"/>
      <c r="E3" s="160"/>
      <c r="F3" s="113"/>
      <c r="G3" s="114" t="str">
        <f>IF(C6=0,"--",IF(C6&lt;10,"Basso",IF(C6&lt;18,"Medio",IF(C6&lt;25.1,"Alto",""))))</f>
        <v>Basso</v>
      </c>
      <c r="H3" s="115">
        <f>C6</f>
        <v>2.6</v>
      </c>
      <c r="I3" s="116"/>
      <c r="J3" s="116"/>
      <c r="K3" s="116"/>
      <c r="L3" s="116"/>
      <c r="M3" s="116"/>
      <c r="N3" s="116"/>
    </row>
    <row r="4" spans="1:14" ht="39.75" customHeight="1" outlineLevel="1" x14ac:dyDescent="0.2">
      <c r="A4" s="243" t="str">
        <f>A3</f>
        <v>B.01 Programmazione del fabbisogno</v>
      </c>
      <c r="B4" s="244" t="s">
        <v>342</v>
      </c>
      <c r="C4" s="244"/>
      <c r="D4" s="117" t="s">
        <v>343</v>
      </c>
      <c r="E4" s="118" t="s">
        <v>344</v>
      </c>
      <c r="F4" s="119" t="s">
        <v>345</v>
      </c>
      <c r="G4" s="245" t="s">
        <v>346</v>
      </c>
      <c r="H4" s="245"/>
      <c r="I4" s="238" t="s">
        <v>347</v>
      </c>
      <c r="J4" s="238"/>
      <c r="K4" s="238" t="s">
        <v>348</v>
      </c>
      <c r="L4" s="238" t="s">
        <v>349</v>
      </c>
      <c r="M4" s="238" t="s">
        <v>350</v>
      </c>
      <c r="N4" s="103"/>
    </row>
    <row r="5" spans="1:14" ht="20.25" customHeight="1" outlineLevel="1" x14ac:dyDescent="0.2">
      <c r="A5" s="243"/>
      <c r="B5" s="244"/>
      <c r="C5" s="244"/>
      <c r="D5" s="120"/>
      <c r="E5" s="120"/>
      <c r="F5" s="120"/>
      <c r="G5" s="121" t="s">
        <v>351</v>
      </c>
      <c r="H5" s="121" t="s">
        <v>352</v>
      </c>
      <c r="I5" s="121" t="s">
        <v>351</v>
      </c>
      <c r="J5" s="121" t="s">
        <v>352</v>
      </c>
      <c r="K5" s="238"/>
      <c r="L5" s="238"/>
      <c r="M5" s="238"/>
      <c r="N5" s="103"/>
    </row>
    <row r="6" spans="1:14" ht="87.75" customHeight="1" outlineLevel="1" x14ac:dyDescent="0.2">
      <c r="A6" s="243"/>
      <c r="B6" s="122" t="s">
        <v>353</v>
      </c>
      <c r="C6" s="239">
        <f>B7*B10</f>
        <v>2.6</v>
      </c>
      <c r="D6" s="256" t="s">
        <v>71</v>
      </c>
      <c r="E6" s="257" t="str">
        <f>LOOKUP(D6,'2. Catalogo rischi'!$A$34:$A$77, '2. Catalogo rischi'!$B$34:$B$77 )</f>
        <v>CR.6 Uso improprio o distorto della discrezionalità</v>
      </c>
      <c r="F6" s="240" t="s">
        <v>354</v>
      </c>
      <c r="G6" s="240" t="s">
        <v>383</v>
      </c>
      <c r="H6" s="257"/>
      <c r="I6" s="240" t="s">
        <v>357</v>
      </c>
      <c r="J6" s="257"/>
      <c r="K6" s="240" t="s">
        <v>355</v>
      </c>
      <c r="L6" s="240" t="s">
        <v>355</v>
      </c>
      <c r="M6" s="242" t="s">
        <v>384</v>
      </c>
      <c r="N6" s="103"/>
    </row>
    <row r="7" spans="1:14" ht="18" customHeight="1" outlineLevel="1" x14ac:dyDescent="0.2">
      <c r="A7" s="243"/>
      <c r="B7" s="129">
        <f>SUM(B!B6:B37)/5</f>
        <v>2.6</v>
      </c>
      <c r="C7" s="239"/>
      <c r="D7" s="256"/>
      <c r="E7" s="257"/>
      <c r="F7" s="240"/>
      <c r="G7" s="240"/>
      <c r="H7" s="257"/>
      <c r="I7" s="240"/>
      <c r="J7" s="257"/>
      <c r="K7" s="240"/>
      <c r="L7" s="240"/>
      <c r="M7" s="240"/>
      <c r="N7" s="103"/>
    </row>
    <row r="8" spans="1:14" ht="18" customHeight="1" outlineLevel="1" x14ac:dyDescent="0.2">
      <c r="A8" s="243"/>
      <c r="B8" s="139"/>
      <c r="C8" s="239"/>
      <c r="D8" s="256"/>
      <c r="E8" s="257"/>
      <c r="F8" s="240"/>
      <c r="G8" s="240"/>
      <c r="H8" s="257"/>
      <c r="I8" s="240"/>
      <c r="J8" s="257"/>
      <c r="K8" s="240"/>
      <c r="L8" s="240"/>
      <c r="M8" s="240"/>
      <c r="N8" s="103"/>
    </row>
    <row r="9" spans="1:14" ht="18" customHeight="1" outlineLevel="1" x14ac:dyDescent="0.2">
      <c r="A9" s="243"/>
      <c r="B9" s="139" t="s">
        <v>359</v>
      </c>
      <c r="C9" s="239"/>
      <c r="D9" s="256"/>
      <c r="E9" s="257"/>
      <c r="F9" s="240"/>
      <c r="G9" s="240"/>
      <c r="H9" s="257"/>
      <c r="I9" s="240"/>
      <c r="J9" s="257"/>
      <c r="K9" s="240"/>
      <c r="L9" s="240"/>
      <c r="M9" s="240"/>
      <c r="N9" s="103"/>
    </row>
    <row r="10" spans="1:14" ht="18" customHeight="1" outlineLevel="1" x14ac:dyDescent="0.2">
      <c r="A10" s="243"/>
      <c r="B10" s="133">
        <f>SUM(B!E6:E32)/4</f>
        <v>1</v>
      </c>
      <c r="C10" s="239"/>
      <c r="D10" s="256"/>
      <c r="E10" s="257"/>
      <c r="F10" s="240"/>
      <c r="G10" s="240"/>
      <c r="H10" s="257"/>
      <c r="I10" s="240"/>
      <c r="J10" s="257"/>
      <c r="K10" s="240"/>
      <c r="L10" s="240"/>
      <c r="M10" s="240"/>
      <c r="N10" s="103"/>
    </row>
    <row r="11" spans="1:14" ht="18" customHeight="1" outlineLevel="1" x14ac:dyDescent="0.2">
      <c r="A11" s="243"/>
      <c r="B11" s="139"/>
      <c r="C11" s="239"/>
      <c r="D11" s="256"/>
      <c r="E11" s="257"/>
      <c r="F11" s="240"/>
      <c r="G11" s="240"/>
      <c r="H11" s="257"/>
      <c r="I11" s="240"/>
      <c r="J11" s="257"/>
      <c r="K11" s="240"/>
      <c r="L11" s="240"/>
      <c r="M11" s="240"/>
      <c r="N11" s="103"/>
    </row>
    <row r="12" spans="1:14" ht="18" customHeight="1" outlineLevel="1" x14ac:dyDescent="0.2">
      <c r="A12" s="243"/>
      <c r="B12" s="140" t="s">
        <v>363</v>
      </c>
      <c r="C12" s="239"/>
      <c r="D12" s="256"/>
      <c r="E12" s="257"/>
      <c r="F12" s="240"/>
      <c r="G12" s="240"/>
      <c r="H12" s="257"/>
      <c r="I12" s="240"/>
      <c r="J12" s="257"/>
      <c r="K12" s="240"/>
      <c r="L12" s="240"/>
      <c r="M12" s="240"/>
      <c r="N12" s="103"/>
    </row>
    <row r="13" spans="1:14" ht="18" customHeight="1" outlineLevel="1" x14ac:dyDescent="0.2">
      <c r="A13" s="243"/>
      <c r="B13" s="141">
        <f>SUM(B!H6:H10)</f>
        <v>2</v>
      </c>
      <c r="C13" s="239"/>
      <c r="D13" s="256"/>
      <c r="E13" s="257"/>
      <c r="F13" s="240"/>
      <c r="G13" s="240"/>
      <c r="H13" s="257"/>
      <c r="I13" s="240"/>
      <c r="J13" s="257"/>
      <c r="K13" s="240"/>
      <c r="L13" s="240"/>
      <c r="M13" s="240"/>
      <c r="N13" s="103"/>
    </row>
    <row r="14" spans="1:14" x14ac:dyDescent="0.2">
      <c r="A14" s="116"/>
      <c r="B14" s="116"/>
      <c r="C14" s="116"/>
      <c r="D14" s="116"/>
      <c r="E14" s="116"/>
      <c r="F14" s="116"/>
      <c r="G14" s="116"/>
      <c r="H14" s="116"/>
      <c r="I14" s="116"/>
      <c r="J14" s="116"/>
      <c r="K14" s="116"/>
      <c r="L14" s="116"/>
      <c r="M14" s="116"/>
      <c r="N14" s="116"/>
    </row>
    <row r="15" spans="1:14" ht="39.75" customHeight="1" x14ac:dyDescent="0.2">
      <c r="A15" s="246" t="str">
        <f>'1. Aree di rischio '!A12</f>
        <v>B.02 Progettazione della strategia di acquisto</v>
      </c>
      <c r="B15" s="246"/>
      <c r="C15" s="246"/>
      <c r="D15" s="246"/>
      <c r="E15" s="160"/>
      <c r="F15" s="113"/>
      <c r="G15" s="114" t="str">
        <f>IF(C18=0,"--",IF(C18&lt;10,"Basso",IF(C18&lt;18,"Medio",IF(C18&lt;25.1,"Alto",""))))</f>
        <v>Basso</v>
      </c>
      <c r="H15" s="115">
        <f>C18</f>
        <v>6.3</v>
      </c>
      <c r="I15" s="116"/>
      <c r="J15" s="116"/>
      <c r="K15" s="116"/>
      <c r="L15" s="116"/>
      <c r="M15" s="116"/>
      <c r="N15" s="116"/>
    </row>
    <row r="16" spans="1:14" ht="51" customHeight="1" outlineLevel="1" x14ac:dyDescent="0.2">
      <c r="A16" s="243" t="str">
        <f>A15</f>
        <v>B.02 Progettazione della strategia di acquisto</v>
      </c>
      <c r="B16" s="244" t="s">
        <v>342</v>
      </c>
      <c r="C16" s="244"/>
      <c r="D16" s="117" t="s">
        <v>343</v>
      </c>
      <c r="E16" s="118" t="s">
        <v>344</v>
      </c>
      <c r="F16" s="119" t="s">
        <v>345</v>
      </c>
      <c r="G16" s="245" t="s">
        <v>346</v>
      </c>
      <c r="H16" s="245"/>
      <c r="I16" s="238" t="s">
        <v>347</v>
      </c>
      <c r="J16" s="238"/>
      <c r="K16" s="238" t="s">
        <v>348</v>
      </c>
      <c r="L16" s="238" t="s">
        <v>349</v>
      </c>
      <c r="M16" s="238" t="s">
        <v>350</v>
      </c>
      <c r="N16" s="103"/>
    </row>
    <row r="17" spans="1:14" ht="18.75" customHeight="1" outlineLevel="1" x14ac:dyDescent="0.2">
      <c r="A17" s="243"/>
      <c r="B17" s="244"/>
      <c r="C17" s="244"/>
      <c r="D17" s="120"/>
      <c r="E17" s="120"/>
      <c r="F17" s="120"/>
      <c r="G17" s="121" t="s">
        <v>351</v>
      </c>
      <c r="H17" s="121" t="s">
        <v>352</v>
      </c>
      <c r="I17" s="121" t="s">
        <v>351</v>
      </c>
      <c r="J17" s="121" t="s">
        <v>352</v>
      </c>
      <c r="K17" s="238"/>
      <c r="L17" s="238"/>
      <c r="M17" s="238"/>
      <c r="N17" s="103"/>
    </row>
    <row r="18" spans="1:14" ht="56.25" customHeight="1" outlineLevel="1" x14ac:dyDescent="0.2">
      <c r="A18" s="243"/>
      <c r="B18" s="122" t="s">
        <v>353</v>
      </c>
      <c r="C18" s="239">
        <f>B19*B22</f>
        <v>6.3</v>
      </c>
      <c r="D18" s="240" t="s">
        <v>95</v>
      </c>
      <c r="E18" s="240" t="str">
        <f>LOOKUP(D18,'2. Catalogo rischi'!$A$34:$A$77, '2. Catalogo rischi'!$B$34:$B$77 )</f>
        <v>CR.3 Conflitto di interessi</v>
      </c>
      <c r="F18" s="240" t="s">
        <v>354</v>
      </c>
      <c r="G18" s="240" t="s">
        <v>385</v>
      </c>
      <c r="H18" s="240"/>
      <c r="I18" s="240" t="s">
        <v>386</v>
      </c>
      <c r="J18" s="240"/>
      <c r="K18" s="240" t="s">
        <v>355</v>
      </c>
      <c r="L18" s="240" t="s">
        <v>355</v>
      </c>
      <c r="M18" s="242" t="s">
        <v>387</v>
      </c>
      <c r="N18" s="103"/>
    </row>
    <row r="19" spans="1:14" ht="18" customHeight="1" outlineLevel="1" x14ac:dyDescent="0.2">
      <c r="A19" s="243"/>
      <c r="B19" s="129">
        <f>SUM(B!B43:B74)/5</f>
        <v>3.6</v>
      </c>
      <c r="C19" s="239"/>
      <c r="D19" s="240"/>
      <c r="E19" s="240"/>
      <c r="F19" s="240"/>
      <c r="G19" s="240"/>
      <c r="H19" s="240"/>
      <c r="I19" s="240"/>
      <c r="J19" s="240"/>
      <c r="K19" s="240"/>
      <c r="L19" s="240"/>
      <c r="M19" s="240"/>
      <c r="N19" s="103"/>
    </row>
    <row r="20" spans="1:14" ht="18" customHeight="1" outlineLevel="1" x14ac:dyDescent="0.2">
      <c r="A20" s="243"/>
      <c r="B20" s="139"/>
      <c r="C20" s="239"/>
      <c r="D20" s="240"/>
      <c r="E20" s="240"/>
      <c r="F20" s="240"/>
      <c r="G20" s="240"/>
      <c r="H20" s="240"/>
      <c r="I20" s="240"/>
      <c r="J20" s="240"/>
      <c r="K20" s="240"/>
      <c r="L20" s="240"/>
      <c r="M20" s="240"/>
      <c r="N20" s="103"/>
    </row>
    <row r="21" spans="1:14" ht="18" customHeight="1" outlineLevel="1" x14ac:dyDescent="0.2">
      <c r="A21" s="243"/>
      <c r="B21" s="139" t="s">
        <v>359</v>
      </c>
      <c r="C21" s="239"/>
      <c r="D21" s="240"/>
      <c r="E21" s="240"/>
      <c r="F21" s="240"/>
      <c r="G21" s="240"/>
      <c r="H21" s="240"/>
      <c r="I21" s="240"/>
      <c r="J21" s="240"/>
      <c r="K21" s="240"/>
      <c r="L21" s="240"/>
      <c r="M21" s="240"/>
      <c r="N21" s="103"/>
    </row>
    <row r="22" spans="1:14" ht="18" customHeight="1" outlineLevel="1" x14ac:dyDescent="0.2">
      <c r="A22" s="243"/>
      <c r="B22" s="133">
        <f>SUM(B!E43:E69)/4</f>
        <v>1.75</v>
      </c>
      <c r="C22" s="239"/>
      <c r="D22" s="240"/>
      <c r="E22" s="240"/>
      <c r="F22" s="240"/>
      <c r="G22" s="240"/>
      <c r="H22" s="240"/>
      <c r="I22" s="240"/>
      <c r="J22" s="240"/>
      <c r="K22" s="240"/>
      <c r="L22" s="240"/>
      <c r="M22" s="240"/>
      <c r="N22" s="103"/>
    </row>
    <row r="23" spans="1:14" ht="18" customHeight="1" outlineLevel="1" x14ac:dyDescent="0.2">
      <c r="A23" s="243"/>
      <c r="B23" s="139"/>
      <c r="C23" s="239"/>
      <c r="D23" s="240"/>
      <c r="E23" s="240"/>
      <c r="F23" s="240"/>
      <c r="G23" s="240"/>
      <c r="H23" s="240"/>
      <c r="I23" s="240"/>
      <c r="J23" s="240"/>
      <c r="K23" s="240"/>
      <c r="L23" s="240"/>
      <c r="M23" s="240"/>
      <c r="N23" s="103"/>
    </row>
    <row r="24" spans="1:14" ht="18" customHeight="1" outlineLevel="1" x14ac:dyDescent="0.2">
      <c r="A24" s="243"/>
      <c r="B24" s="140" t="s">
        <v>363</v>
      </c>
      <c r="C24" s="239"/>
      <c r="D24" s="240"/>
      <c r="E24" s="240"/>
      <c r="F24" s="240"/>
      <c r="G24" s="240"/>
      <c r="H24" s="240"/>
      <c r="I24" s="240"/>
      <c r="J24" s="240"/>
      <c r="K24" s="240"/>
      <c r="L24" s="240"/>
      <c r="M24" s="240"/>
      <c r="N24" s="103"/>
    </row>
    <row r="25" spans="1:14" ht="18" customHeight="1" outlineLevel="1" x14ac:dyDescent="0.2">
      <c r="A25" s="243"/>
      <c r="B25" s="137">
        <f>SUM(B!H43:H47)</f>
        <v>2</v>
      </c>
      <c r="C25" s="239"/>
      <c r="D25" s="240"/>
      <c r="E25" s="240"/>
      <c r="F25" s="240"/>
      <c r="G25" s="240"/>
      <c r="H25" s="240"/>
      <c r="I25" s="240"/>
      <c r="J25" s="240"/>
      <c r="K25" s="240"/>
      <c r="L25" s="240"/>
      <c r="M25" s="240"/>
      <c r="N25" s="103"/>
    </row>
    <row r="26" spans="1:14" x14ac:dyDescent="0.2">
      <c r="A26" s="116"/>
      <c r="B26" s="116"/>
      <c r="C26" s="116"/>
      <c r="D26" s="116"/>
      <c r="E26" s="116"/>
      <c r="F26" s="116"/>
      <c r="G26" s="116"/>
      <c r="H26" s="116"/>
      <c r="I26" s="116"/>
      <c r="J26" s="116"/>
      <c r="K26" s="116"/>
      <c r="L26" s="116"/>
      <c r="M26" s="116"/>
      <c r="N26" s="116"/>
    </row>
    <row r="27" spans="1:14" ht="20.25" customHeight="1" x14ac:dyDescent="0.2">
      <c r="A27" s="246" t="str">
        <f>'1. Aree di rischio '!A13</f>
        <v>B.03 Selezione del contraente</v>
      </c>
      <c r="B27" s="246"/>
      <c r="C27" s="246"/>
      <c r="D27" s="246"/>
      <c r="E27" s="160"/>
      <c r="F27" s="113"/>
      <c r="G27" s="114" t="str">
        <f>IF(B30=0,"--",IF(C30&lt;10,"Basso",IF(C30&lt;18,"Medio",IF(C30&lt;25.1,"Alto",""))))</f>
        <v>Basso</v>
      </c>
      <c r="H27" s="115">
        <f>C30</f>
        <v>4.8999999999999995</v>
      </c>
      <c r="I27" s="116"/>
      <c r="J27" s="116"/>
      <c r="K27" s="116"/>
      <c r="L27" s="116"/>
      <c r="M27" s="116"/>
      <c r="N27" s="116"/>
    </row>
    <row r="28" spans="1:14" ht="39.75" customHeight="1" outlineLevel="1" x14ac:dyDescent="0.2">
      <c r="A28" s="243" t="str">
        <f>A27</f>
        <v>B.03 Selezione del contraente</v>
      </c>
      <c r="B28" s="244" t="s">
        <v>342</v>
      </c>
      <c r="C28" s="244"/>
      <c r="D28" s="117" t="s">
        <v>343</v>
      </c>
      <c r="E28" s="118" t="s">
        <v>344</v>
      </c>
      <c r="F28" s="119" t="s">
        <v>345</v>
      </c>
      <c r="G28" s="245" t="s">
        <v>346</v>
      </c>
      <c r="H28" s="245"/>
      <c r="I28" s="238" t="s">
        <v>347</v>
      </c>
      <c r="J28" s="238"/>
      <c r="K28" s="238" t="s">
        <v>348</v>
      </c>
      <c r="L28" s="238" t="s">
        <v>349</v>
      </c>
      <c r="M28" s="238" t="s">
        <v>350</v>
      </c>
      <c r="N28" s="103"/>
    </row>
    <row r="29" spans="1:14" ht="20.100000000000001" customHeight="1" outlineLevel="1" x14ac:dyDescent="0.2">
      <c r="A29" s="243"/>
      <c r="B29" s="244"/>
      <c r="C29" s="244"/>
      <c r="D29" s="120"/>
      <c r="E29" s="120"/>
      <c r="F29" s="120"/>
      <c r="G29" s="121" t="s">
        <v>351</v>
      </c>
      <c r="H29" s="121" t="s">
        <v>352</v>
      </c>
      <c r="I29" s="121" t="s">
        <v>351</v>
      </c>
      <c r="J29" s="121" t="s">
        <v>352</v>
      </c>
      <c r="K29" s="238"/>
      <c r="L29" s="238"/>
      <c r="M29" s="238"/>
      <c r="N29" s="103"/>
    </row>
    <row r="30" spans="1:14" ht="83.25" customHeight="1" outlineLevel="1" x14ac:dyDescent="0.2">
      <c r="A30" s="243"/>
      <c r="B30" s="122" t="s">
        <v>353</v>
      </c>
      <c r="C30" s="239">
        <f>B31*B34</f>
        <v>4.8999999999999995</v>
      </c>
      <c r="D30" s="240" t="s">
        <v>99</v>
      </c>
      <c r="E30" s="240" t="str">
        <f>LOOKUP(D30,'2. Catalogo rischi'!$A$34:$A$77, '2. Catalogo rischi'!$B$34:$B$77 )</f>
        <v>CR.4 Manipolazione o utilizzo improprio delle informazioni o della documentazione</v>
      </c>
      <c r="F30" s="240" t="s">
        <v>354</v>
      </c>
      <c r="G30" s="240" t="s">
        <v>388</v>
      </c>
      <c r="H30" s="240"/>
      <c r="I30" s="240" t="s">
        <v>389</v>
      </c>
      <c r="J30" s="240"/>
      <c r="K30" s="240" t="s">
        <v>355</v>
      </c>
      <c r="L30" s="240" t="s">
        <v>355</v>
      </c>
      <c r="M30" s="242" t="s">
        <v>390</v>
      </c>
      <c r="N30" s="103"/>
    </row>
    <row r="31" spans="1:14" ht="18" customHeight="1" outlineLevel="1" x14ac:dyDescent="0.2">
      <c r="A31" s="243"/>
      <c r="B31" s="129">
        <f>SUM(B!B80:B111)/5</f>
        <v>2.8</v>
      </c>
      <c r="C31" s="239"/>
      <c r="D31" s="240"/>
      <c r="E31" s="240"/>
      <c r="F31" s="240"/>
      <c r="G31" s="240"/>
      <c r="H31" s="240"/>
      <c r="I31" s="240"/>
      <c r="J31" s="240"/>
      <c r="K31" s="240"/>
      <c r="L31" s="240"/>
      <c r="M31" s="240"/>
      <c r="N31" s="103"/>
    </row>
    <row r="32" spans="1:14" ht="18" customHeight="1" outlineLevel="1" x14ac:dyDescent="0.2">
      <c r="A32" s="243"/>
      <c r="B32" s="139"/>
      <c r="C32" s="239"/>
      <c r="D32" s="240"/>
      <c r="E32" s="240"/>
      <c r="F32" s="240"/>
      <c r="G32" s="240"/>
      <c r="H32" s="240"/>
      <c r="I32" s="240"/>
      <c r="J32" s="240"/>
      <c r="K32" s="240"/>
      <c r="L32" s="240"/>
      <c r="M32" s="240"/>
      <c r="N32" s="103"/>
    </row>
    <row r="33" spans="1:14" ht="18" customHeight="1" outlineLevel="1" x14ac:dyDescent="0.2">
      <c r="A33" s="243"/>
      <c r="B33" s="139" t="s">
        <v>359</v>
      </c>
      <c r="C33" s="239"/>
      <c r="D33" s="240"/>
      <c r="E33" s="240"/>
      <c r="F33" s="240"/>
      <c r="G33" s="240"/>
      <c r="H33" s="240"/>
      <c r="I33" s="240"/>
      <c r="J33" s="240"/>
      <c r="K33" s="240"/>
      <c r="L33" s="240"/>
      <c r="M33" s="240"/>
      <c r="N33" s="103"/>
    </row>
    <row r="34" spans="1:14" ht="18" customHeight="1" outlineLevel="1" x14ac:dyDescent="0.2">
      <c r="A34" s="243"/>
      <c r="B34" s="133">
        <f>SUM(B!E80:E106)/4</f>
        <v>1.75</v>
      </c>
      <c r="C34" s="239"/>
      <c r="D34" s="240"/>
      <c r="E34" s="240"/>
      <c r="F34" s="240"/>
      <c r="G34" s="240"/>
      <c r="H34" s="240"/>
      <c r="I34" s="240"/>
      <c r="J34" s="240"/>
      <c r="K34" s="240"/>
      <c r="L34" s="240"/>
      <c r="M34" s="240"/>
      <c r="N34" s="103"/>
    </row>
    <row r="35" spans="1:14" ht="18" customHeight="1" outlineLevel="1" x14ac:dyDescent="0.2">
      <c r="A35" s="243"/>
      <c r="B35" s="139"/>
      <c r="C35" s="239"/>
      <c r="D35" s="240"/>
      <c r="E35" s="240"/>
      <c r="F35" s="240"/>
      <c r="G35" s="240"/>
      <c r="H35" s="240"/>
      <c r="I35" s="240"/>
      <c r="J35" s="240"/>
      <c r="K35" s="240"/>
      <c r="L35" s="240"/>
      <c r="M35" s="240"/>
      <c r="N35" s="103"/>
    </row>
    <row r="36" spans="1:14" ht="18" customHeight="1" outlineLevel="1" x14ac:dyDescent="0.2">
      <c r="A36" s="243"/>
      <c r="B36" s="140" t="s">
        <v>363</v>
      </c>
      <c r="C36" s="239"/>
      <c r="D36" s="240"/>
      <c r="E36" s="240"/>
      <c r="F36" s="240"/>
      <c r="G36" s="240"/>
      <c r="H36" s="240"/>
      <c r="I36" s="240"/>
      <c r="J36" s="240"/>
      <c r="K36" s="240"/>
      <c r="L36" s="240"/>
      <c r="M36" s="240"/>
      <c r="N36" s="103"/>
    </row>
    <row r="37" spans="1:14" ht="18" customHeight="1" outlineLevel="1" x14ac:dyDescent="0.2">
      <c r="A37" s="243"/>
      <c r="B37" s="137">
        <f>SUM(B!H80:H84)</f>
        <v>2</v>
      </c>
      <c r="C37" s="239"/>
      <c r="D37" s="240"/>
      <c r="E37" s="240"/>
      <c r="F37" s="240"/>
      <c r="G37" s="240"/>
      <c r="H37" s="240"/>
      <c r="I37" s="240"/>
      <c r="J37" s="240"/>
      <c r="K37" s="240"/>
      <c r="L37" s="240"/>
      <c r="M37" s="240"/>
      <c r="N37" s="103"/>
    </row>
    <row r="38" spans="1:14" x14ac:dyDescent="0.2">
      <c r="A38" s="116"/>
      <c r="B38" s="116"/>
      <c r="C38" s="116"/>
      <c r="D38" s="116"/>
      <c r="E38" s="116"/>
      <c r="F38" s="116"/>
      <c r="G38" s="116"/>
      <c r="H38" s="116"/>
      <c r="I38" s="116"/>
      <c r="J38" s="116"/>
      <c r="K38" s="116"/>
      <c r="L38" s="116"/>
      <c r="M38" s="116"/>
      <c r="N38" s="116"/>
    </row>
    <row r="39" spans="1:14" ht="20.25" customHeight="1" x14ac:dyDescent="0.2">
      <c r="A39" s="246" t="str">
        <f>'1. Aree di rischio '!A14</f>
        <v>B.04 Verifica dell'aggiudicazione e stipula del contratto</v>
      </c>
      <c r="B39" s="246"/>
      <c r="C39" s="246"/>
      <c r="D39" s="246"/>
      <c r="E39" s="160"/>
      <c r="F39" s="113"/>
      <c r="G39" s="114" t="str">
        <f>IF(B42=0,"--",IF(C42&lt;10,"Basso",IF(C42&lt;18,"Medio",IF(C42&lt;25.1,"Alto",""))))</f>
        <v>Basso</v>
      </c>
      <c r="H39" s="115">
        <f>C42</f>
        <v>6</v>
      </c>
      <c r="I39" s="116"/>
      <c r="J39" s="116"/>
      <c r="K39" s="116"/>
      <c r="L39" s="116"/>
      <c r="M39" s="116"/>
      <c r="N39" s="116"/>
    </row>
    <row r="40" spans="1:14" ht="51" customHeight="1" outlineLevel="1" x14ac:dyDescent="0.2">
      <c r="A40" s="243" t="str">
        <f>A39</f>
        <v>B.04 Verifica dell'aggiudicazione e stipula del contratto</v>
      </c>
      <c r="B40" s="244" t="s">
        <v>342</v>
      </c>
      <c r="C40" s="244"/>
      <c r="D40" s="117" t="s">
        <v>343</v>
      </c>
      <c r="E40" s="118" t="s">
        <v>344</v>
      </c>
      <c r="F40" s="119" t="s">
        <v>345</v>
      </c>
      <c r="G40" s="245" t="s">
        <v>346</v>
      </c>
      <c r="H40" s="245"/>
      <c r="I40" s="238" t="s">
        <v>347</v>
      </c>
      <c r="J40" s="238"/>
      <c r="K40" s="238" t="s">
        <v>348</v>
      </c>
      <c r="L40" s="238" t="s">
        <v>349</v>
      </c>
      <c r="M40" s="238" t="s">
        <v>350</v>
      </c>
      <c r="N40" s="103"/>
    </row>
    <row r="41" spans="1:14" ht="28.5" customHeight="1" outlineLevel="1" x14ac:dyDescent="0.2">
      <c r="A41" s="243"/>
      <c r="B41" s="244"/>
      <c r="C41" s="244"/>
      <c r="D41" s="120"/>
      <c r="E41" s="120"/>
      <c r="F41" s="120"/>
      <c r="G41" s="121" t="s">
        <v>351</v>
      </c>
      <c r="H41" s="121" t="s">
        <v>352</v>
      </c>
      <c r="I41" s="121" t="s">
        <v>351</v>
      </c>
      <c r="J41" s="121" t="s">
        <v>352</v>
      </c>
      <c r="K41" s="238"/>
      <c r="L41" s="238"/>
      <c r="M41" s="238"/>
      <c r="N41" s="103"/>
    </row>
    <row r="42" spans="1:14" ht="51.75" customHeight="1" outlineLevel="1" x14ac:dyDescent="0.2">
      <c r="A42" s="243"/>
      <c r="B42" s="122" t="s">
        <v>353</v>
      </c>
      <c r="C42" s="239">
        <f>B43*B46</f>
        <v>6</v>
      </c>
      <c r="D42" s="240" t="s">
        <v>102</v>
      </c>
      <c r="E42" s="240" t="str">
        <f>LOOKUP(D42,'2. Catalogo rischi'!$A$34:$A$77, '2. Catalogo rischi'!$B$34:$B$77 )</f>
        <v>CR.4 Manipolazione o utilizzo improprio delle informazioni o della documentazione</v>
      </c>
      <c r="F42" s="240" t="s">
        <v>354</v>
      </c>
      <c r="G42" s="240" t="s">
        <v>391</v>
      </c>
      <c r="H42" s="240"/>
      <c r="I42" s="240" t="s">
        <v>357</v>
      </c>
      <c r="J42" s="240"/>
      <c r="K42" s="240" t="s">
        <v>355</v>
      </c>
      <c r="L42" s="240" t="s">
        <v>355</v>
      </c>
      <c r="M42" s="242" t="s">
        <v>392</v>
      </c>
      <c r="N42" s="103"/>
    </row>
    <row r="43" spans="1:14" ht="18" customHeight="1" outlineLevel="1" x14ac:dyDescent="0.2">
      <c r="A43" s="243"/>
      <c r="B43" s="129">
        <f>SUM(B!B117:B148)/5</f>
        <v>3</v>
      </c>
      <c r="C43" s="239"/>
      <c r="D43" s="240"/>
      <c r="E43" s="240"/>
      <c r="F43" s="240"/>
      <c r="G43" s="240"/>
      <c r="H43" s="240"/>
      <c r="I43" s="240"/>
      <c r="J43" s="240"/>
      <c r="K43" s="240"/>
      <c r="L43" s="240"/>
      <c r="M43" s="240"/>
      <c r="N43" s="103"/>
    </row>
    <row r="44" spans="1:14" ht="18" customHeight="1" outlineLevel="1" x14ac:dyDescent="0.2">
      <c r="A44" s="243"/>
      <c r="B44" s="139"/>
      <c r="C44" s="239"/>
      <c r="D44" s="240"/>
      <c r="E44" s="240"/>
      <c r="F44" s="240"/>
      <c r="G44" s="240"/>
      <c r="H44" s="240"/>
      <c r="I44" s="240"/>
      <c r="J44" s="240"/>
      <c r="K44" s="240"/>
      <c r="L44" s="240"/>
      <c r="M44" s="240"/>
      <c r="N44" s="103"/>
    </row>
    <row r="45" spans="1:14" ht="18" customHeight="1" outlineLevel="1" x14ac:dyDescent="0.2">
      <c r="A45" s="243"/>
      <c r="B45" s="139" t="s">
        <v>359</v>
      </c>
      <c r="C45" s="239"/>
      <c r="D45" s="240"/>
      <c r="E45" s="240"/>
      <c r="F45" s="240"/>
      <c r="G45" s="240"/>
      <c r="H45" s="240"/>
      <c r="I45" s="240"/>
      <c r="J45" s="240"/>
      <c r="K45" s="240"/>
      <c r="L45" s="240"/>
      <c r="M45" s="240"/>
      <c r="N45" s="103"/>
    </row>
    <row r="46" spans="1:14" ht="18" customHeight="1" outlineLevel="1" x14ac:dyDescent="0.2">
      <c r="A46" s="243"/>
      <c r="B46" s="133">
        <f>SUM(B!E117:E143)/4</f>
        <v>2</v>
      </c>
      <c r="C46" s="239"/>
      <c r="D46" s="240"/>
      <c r="E46" s="240"/>
      <c r="F46" s="240"/>
      <c r="G46" s="240"/>
      <c r="H46" s="240"/>
      <c r="I46" s="240"/>
      <c r="J46" s="240"/>
      <c r="K46" s="240"/>
      <c r="L46" s="240"/>
      <c r="M46" s="240"/>
      <c r="N46" s="103"/>
    </row>
    <row r="47" spans="1:14" ht="18" customHeight="1" outlineLevel="1" x14ac:dyDescent="0.2">
      <c r="A47" s="243"/>
      <c r="B47" s="139"/>
      <c r="C47" s="239"/>
      <c r="D47" s="240"/>
      <c r="E47" s="240"/>
      <c r="F47" s="240"/>
      <c r="G47" s="240"/>
      <c r="H47" s="240"/>
      <c r="I47" s="240"/>
      <c r="J47" s="240"/>
      <c r="K47" s="240"/>
      <c r="L47" s="240"/>
      <c r="M47" s="240"/>
      <c r="N47" s="103"/>
    </row>
    <row r="48" spans="1:14" ht="18" customHeight="1" outlineLevel="1" x14ac:dyDescent="0.2">
      <c r="A48" s="243"/>
      <c r="B48" s="140" t="s">
        <v>363</v>
      </c>
      <c r="C48" s="239"/>
      <c r="D48" s="240"/>
      <c r="E48" s="240"/>
      <c r="F48" s="240"/>
      <c r="G48" s="240"/>
      <c r="H48" s="240"/>
      <c r="I48" s="240"/>
      <c r="J48" s="240"/>
      <c r="K48" s="240"/>
      <c r="L48" s="240"/>
      <c r="M48" s="240"/>
      <c r="N48" s="103"/>
    </row>
    <row r="49" spans="1:14" ht="18" customHeight="1" outlineLevel="1" x14ac:dyDescent="0.2">
      <c r="A49" s="243"/>
      <c r="B49" s="137">
        <f>SUM(B!H117:H121)</f>
        <v>2</v>
      </c>
      <c r="C49" s="239"/>
      <c r="D49" s="240"/>
      <c r="E49" s="240"/>
      <c r="F49" s="240"/>
      <c r="G49" s="240"/>
      <c r="H49" s="240"/>
      <c r="I49" s="240"/>
      <c r="J49" s="240"/>
      <c r="K49" s="240"/>
      <c r="L49" s="240"/>
      <c r="M49" s="240"/>
      <c r="N49" s="103"/>
    </row>
    <row r="50" spans="1:14" x14ac:dyDescent="0.2">
      <c r="A50" s="116"/>
      <c r="B50" s="116"/>
      <c r="C50" s="116"/>
      <c r="D50" s="116"/>
      <c r="E50" s="116"/>
      <c r="F50" s="116"/>
      <c r="G50" s="116"/>
      <c r="H50" s="116"/>
      <c r="I50" s="116"/>
      <c r="J50" s="116"/>
      <c r="K50" s="116"/>
      <c r="L50" s="116"/>
      <c r="M50" s="116"/>
      <c r="N50" s="116"/>
    </row>
    <row r="51" spans="1:14" ht="23.25" customHeight="1" x14ac:dyDescent="0.2">
      <c r="A51" s="246" t="str">
        <f>'1. Aree di rischio '!A15</f>
        <v>B.05 Esecuzione del contratto</v>
      </c>
      <c r="B51" s="246"/>
      <c r="C51" s="246"/>
      <c r="D51" s="113"/>
      <c r="E51" s="160"/>
      <c r="F51" s="113"/>
      <c r="G51" s="114" t="str">
        <f>IF(B54=0,"--",IF(C54&lt;10,"Basso",IF(C54&lt;18,"Medio",IF(C54&lt;25.1,"Alto",""))))</f>
        <v>Basso</v>
      </c>
      <c r="H51" s="115">
        <f>C54</f>
        <v>5.6</v>
      </c>
      <c r="I51" s="116"/>
      <c r="J51" s="116"/>
      <c r="K51" s="116"/>
      <c r="L51" s="116"/>
      <c r="M51" s="116"/>
      <c r="N51" s="116"/>
    </row>
    <row r="52" spans="1:14" ht="51" customHeight="1" outlineLevel="1" x14ac:dyDescent="0.2">
      <c r="A52" s="243" t="str">
        <f>A51</f>
        <v>B.05 Esecuzione del contratto</v>
      </c>
      <c r="B52" s="244" t="s">
        <v>342</v>
      </c>
      <c r="C52" s="244"/>
      <c r="D52" s="117" t="s">
        <v>343</v>
      </c>
      <c r="E52" s="118" t="s">
        <v>344</v>
      </c>
      <c r="F52" s="119" t="s">
        <v>345</v>
      </c>
      <c r="G52" s="245" t="s">
        <v>346</v>
      </c>
      <c r="H52" s="245"/>
      <c r="I52" s="238" t="s">
        <v>347</v>
      </c>
      <c r="J52" s="238"/>
      <c r="K52" s="238" t="s">
        <v>348</v>
      </c>
      <c r="L52" s="238" t="s">
        <v>349</v>
      </c>
      <c r="M52" s="238" t="s">
        <v>350</v>
      </c>
      <c r="N52" s="103"/>
    </row>
    <row r="53" spans="1:14" ht="20.100000000000001" customHeight="1" outlineLevel="1" x14ac:dyDescent="0.2">
      <c r="A53" s="243"/>
      <c r="B53" s="244"/>
      <c r="C53" s="244"/>
      <c r="D53" s="120"/>
      <c r="E53" s="120"/>
      <c r="F53" s="120"/>
      <c r="G53" s="121" t="s">
        <v>351</v>
      </c>
      <c r="H53" s="121" t="s">
        <v>352</v>
      </c>
      <c r="I53" s="121" t="s">
        <v>351</v>
      </c>
      <c r="J53" s="121" t="s">
        <v>352</v>
      </c>
      <c r="K53" s="238"/>
      <c r="L53" s="238"/>
      <c r="M53" s="238"/>
      <c r="N53" s="103"/>
    </row>
    <row r="54" spans="1:14" ht="43.5" customHeight="1" outlineLevel="1" x14ac:dyDescent="0.2">
      <c r="A54" s="243"/>
      <c r="B54" s="122" t="s">
        <v>353</v>
      </c>
      <c r="C54" s="239">
        <f>B55*B58</f>
        <v>5.6</v>
      </c>
      <c r="D54" s="240" t="s">
        <v>104</v>
      </c>
      <c r="E54" s="240" t="str">
        <f>LOOKUP(D54,'2. Catalogo rischi'!$A$34:$A$77, '2. Catalogo rischi'!$B$34:$B$77 )</f>
        <v>CR.5 Elusione delle procedure di svolgimento dell'attività e di controllo</v>
      </c>
      <c r="F54" s="240" t="s">
        <v>354</v>
      </c>
      <c r="G54" s="240" t="s">
        <v>393</v>
      </c>
      <c r="H54" s="240"/>
      <c r="I54" s="240"/>
      <c r="J54" s="240"/>
      <c r="K54" s="240" t="s">
        <v>355</v>
      </c>
      <c r="L54" s="240" t="s">
        <v>355</v>
      </c>
      <c r="M54" s="242" t="s">
        <v>394</v>
      </c>
      <c r="N54" s="103"/>
    </row>
    <row r="55" spans="1:14" ht="20.25" outlineLevel="1" x14ac:dyDescent="0.2">
      <c r="A55" s="243"/>
      <c r="B55" s="129">
        <f>SUM(B!B154:B185)/5</f>
        <v>2.8</v>
      </c>
      <c r="C55" s="239"/>
      <c r="D55" s="240"/>
      <c r="E55" s="240"/>
      <c r="F55" s="240"/>
      <c r="G55" s="240"/>
      <c r="H55" s="240"/>
      <c r="I55" s="240"/>
      <c r="J55" s="240"/>
      <c r="K55" s="240"/>
      <c r="L55" s="240"/>
      <c r="M55" s="240"/>
      <c r="N55" s="103"/>
    </row>
    <row r="56" spans="1:14" ht="18" customHeight="1" outlineLevel="1" x14ac:dyDescent="0.2">
      <c r="A56" s="243"/>
      <c r="B56" s="139"/>
      <c r="C56" s="239"/>
      <c r="D56" s="240"/>
      <c r="E56" s="240"/>
      <c r="F56" s="240"/>
      <c r="G56" s="240"/>
      <c r="H56" s="240"/>
      <c r="I56" s="240"/>
      <c r="J56" s="240"/>
      <c r="K56" s="240"/>
      <c r="L56" s="240"/>
      <c r="M56" s="240"/>
      <c r="N56" s="103"/>
    </row>
    <row r="57" spans="1:14" ht="18" customHeight="1" outlineLevel="1" x14ac:dyDescent="0.2">
      <c r="A57" s="243"/>
      <c r="B57" s="139" t="s">
        <v>359</v>
      </c>
      <c r="C57" s="239"/>
      <c r="D57" s="240"/>
      <c r="E57" s="240"/>
      <c r="F57" s="240"/>
      <c r="G57" s="240"/>
      <c r="H57" s="240"/>
      <c r="I57" s="240"/>
      <c r="J57" s="240"/>
      <c r="K57" s="240"/>
      <c r="L57" s="240"/>
      <c r="M57" s="240"/>
      <c r="N57" s="103"/>
    </row>
    <row r="58" spans="1:14" ht="18" customHeight="1" outlineLevel="1" x14ac:dyDescent="0.2">
      <c r="A58" s="243"/>
      <c r="B58" s="133">
        <f>SUM(B!E154:E180)/4</f>
        <v>2</v>
      </c>
      <c r="C58" s="239"/>
      <c r="D58" s="240"/>
      <c r="E58" s="240"/>
      <c r="F58" s="240"/>
      <c r="G58" s="240"/>
      <c r="H58" s="240"/>
      <c r="I58" s="240"/>
      <c r="J58" s="240"/>
      <c r="K58" s="240"/>
      <c r="L58" s="240"/>
      <c r="M58" s="240"/>
      <c r="N58" s="103"/>
    </row>
    <row r="59" spans="1:14" ht="18" customHeight="1" outlineLevel="1" x14ac:dyDescent="0.2">
      <c r="A59" s="243"/>
      <c r="B59" s="139"/>
      <c r="C59" s="239"/>
      <c r="D59" s="240"/>
      <c r="E59" s="240"/>
      <c r="F59" s="240"/>
      <c r="G59" s="240"/>
      <c r="H59" s="240"/>
      <c r="I59" s="240"/>
      <c r="J59" s="240"/>
      <c r="K59" s="240"/>
      <c r="L59" s="240"/>
      <c r="M59" s="240"/>
      <c r="N59" s="103"/>
    </row>
    <row r="60" spans="1:14" ht="18" customHeight="1" outlineLevel="1" x14ac:dyDescent="0.2">
      <c r="A60" s="243"/>
      <c r="B60" s="140" t="s">
        <v>363</v>
      </c>
      <c r="C60" s="239"/>
      <c r="D60" s="240"/>
      <c r="E60" s="240"/>
      <c r="F60" s="240"/>
      <c r="G60" s="240"/>
      <c r="H60" s="240"/>
      <c r="I60" s="240"/>
      <c r="J60" s="240"/>
      <c r="K60" s="240"/>
      <c r="L60" s="240"/>
      <c r="M60" s="240"/>
      <c r="N60" s="103"/>
    </row>
    <row r="61" spans="1:14" ht="18" customHeight="1" outlineLevel="1" x14ac:dyDescent="0.2">
      <c r="A61" s="243"/>
      <c r="B61" s="137">
        <f>SUM(B!H154:H158)</f>
        <v>5</v>
      </c>
      <c r="C61" s="239"/>
      <c r="D61" s="240"/>
      <c r="E61" s="240"/>
      <c r="F61" s="240"/>
      <c r="G61" s="240"/>
      <c r="H61" s="240"/>
      <c r="I61" s="240"/>
      <c r="J61" s="240"/>
      <c r="K61" s="240"/>
      <c r="L61" s="240"/>
      <c r="M61" s="240"/>
      <c r="N61" s="103"/>
    </row>
    <row r="62" spans="1:14" x14ac:dyDescent="0.2">
      <c r="A62" s="116"/>
      <c r="B62" s="116"/>
      <c r="C62" s="116"/>
      <c r="D62" s="116"/>
      <c r="E62" s="116"/>
      <c r="F62" s="116"/>
      <c r="G62" s="116"/>
      <c r="H62" s="116"/>
      <c r="I62" s="116"/>
      <c r="J62" s="116"/>
      <c r="K62" s="116"/>
      <c r="L62" s="116"/>
      <c r="M62" s="116"/>
      <c r="N62" s="116"/>
    </row>
    <row r="63" spans="1:14" ht="24.75" customHeight="1" x14ac:dyDescent="0.2">
      <c r="A63" s="246" t="str">
        <f>'1. Aree di rischio '!A16</f>
        <v>B.06 Rendicontazione del contratto</v>
      </c>
      <c r="B63" s="246"/>
      <c r="C63" s="246"/>
      <c r="D63" s="246"/>
      <c r="E63" s="160"/>
      <c r="F63" s="113"/>
      <c r="G63" s="114" t="str">
        <f>IF(B66=0,"--",IF(C66&lt;10,"Basso",IF(C66&lt;18,"Medio",IF(C66&lt;25.1,"Alto",""))))</f>
        <v>Basso</v>
      </c>
      <c r="H63" s="115">
        <f>C66</f>
        <v>4.8999999999999995</v>
      </c>
      <c r="I63" s="116"/>
      <c r="J63" s="116"/>
      <c r="K63" s="116"/>
      <c r="L63" s="116"/>
      <c r="M63" s="116"/>
      <c r="N63" s="116"/>
    </row>
    <row r="64" spans="1:14" ht="51" customHeight="1" outlineLevel="1" x14ac:dyDescent="0.2">
      <c r="A64" s="243" t="str">
        <f>A63</f>
        <v>B.06 Rendicontazione del contratto</v>
      </c>
      <c r="B64" s="244" t="s">
        <v>342</v>
      </c>
      <c r="C64" s="244"/>
      <c r="D64" s="117" t="s">
        <v>343</v>
      </c>
      <c r="E64" s="118" t="s">
        <v>344</v>
      </c>
      <c r="F64" s="119" t="s">
        <v>345</v>
      </c>
      <c r="G64" s="245" t="s">
        <v>346</v>
      </c>
      <c r="H64" s="245"/>
      <c r="I64" s="238" t="s">
        <v>347</v>
      </c>
      <c r="J64" s="238"/>
      <c r="K64" s="238" t="s">
        <v>348</v>
      </c>
      <c r="L64" s="238" t="s">
        <v>349</v>
      </c>
      <c r="M64" s="238" t="s">
        <v>350</v>
      </c>
      <c r="N64" s="103"/>
    </row>
    <row r="65" spans="1:14" ht="20.100000000000001" customHeight="1" outlineLevel="1" x14ac:dyDescent="0.2">
      <c r="A65" s="243"/>
      <c r="B65" s="244"/>
      <c r="C65" s="244"/>
      <c r="D65" s="120"/>
      <c r="E65" s="120"/>
      <c r="F65" s="120"/>
      <c r="G65" s="121" t="s">
        <v>351</v>
      </c>
      <c r="H65" s="121" t="s">
        <v>352</v>
      </c>
      <c r="I65" s="121" t="s">
        <v>351</v>
      </c>
      <c r="J65" s="121" t="s">
        <v>352</v>
      </c>
      <c r="K65" s="238"/>
      <c r="L65" s="238"/>
      <c r="M65" s="238"/>
      <c r="N65" s="103"/>
    </row>
    <row r="66" spans="1:14" ht="54" customHeight="1" outlineLevel="1" x14ac:dyDescent="0.2">
      <c r="A66" s="243"/>
      <c r="B66" s="122" t="s">
        <v>353</v>
      </c>
      <c r="C66" s="239">
        <f>B67*B70</f>
        <v>4.8999999999999995</v>
      </c>
      <c r="D66" s="240" t="s">
        <v>73</v>
      </c>
      <c r="E66" s="240" t="str">
        <f>LOOKUP(D66,'2. Catalogo rischi'!$A$34:$A$77, '2. Catalogo rischi'!$B$34:$B$77 )</f>
        <v>CR.1 Pilotamento delle procedure</v>
      </c>
      <c r="F66" s="240" t="s">
        <v>354</v>
      </c>
      <c r="G66" s="240" t="s">
        <v>175</v>
      </c>
      <c r="H66" s="240"/>
      <c r="I66" s="240" t="s">
        <v>357</v>
      </c>
      <c r="J66" s="240"/>
      <c r="K66" s="240" t="s">
        <v>355</v>
      </c>
      <c r="L66" s="240" t="s">
        <v>355</v>
      </c>
      <c r="M66" s="242" t="s">
        <v>395</v>
      </c>
      <c r="N66" s="103"/>
    </row>
    <row r="67" spans="1:14" ht="20.25" outlineLevel="1" x14ac:dyDescent="0.2">
      <c r="A67" s="243"/>
      <c r="B67" s="129">
        <f>SUM(B!B191:B222)/5</f>
        <v>2.8</v>
      </c>
      <c r="C67" s="239"/>
      <c r="D67" s="240"/>
      <c r="E67" s="240"/>
      <c r="F67" s="240"/>
      <c r="G67" s="240"/>
      <c r="H67" s="240"/>
      <c r="I67" s="240"/>
      <c r="J67" s="240"/>
      <c r="K67" s="240"/>
      <c r="L67" s="240"/>
      <c r="M67" s="240"/>
      <c r="N67" s="103"/>
    </row>
    <row r="68" spans="1:14" ht="20.25" outlineLevel="1" x14ac:dyDescent="0.2">
      <c r="A68" s="243"/>
      <c r="B68" s="139"/>
      <c r="C68" s="239"/>
      <c r="D68" s="240"/>
      <c r="E68" s="240"/>
      <c r="F68" s="240"/>
      <c r="G68" s="240"/>
      <c r="H68" s="240"/>
      <c r="I68" s="240"/>
      <c r="J68" s="240"/>
      <c r="K68" s="240"/>
      <c r="L68" s="240"/>
      <c r="M68" s="240"/>
      <c r="N68" s="103"/>
    </row>
    <row r="69" spans="1:14" ht="18" customHeight="1" outlineLevel="1" x14ac:dyDescent="0.2">
      <c r="A69" s="243"/>
      <c r="B69" s="139" t="s">
        <v>359</v>
      </c>
      <c r="C69" s="239"/>
      <c r="D69" s="240"/>
      <c r="E69" s="240"/>
      <c r="F69" s="240"/>
      <c r="G69" s="240"/>
      <c r="H69" s="240"/>
      <c r="I69" s="240"/>
      <c r="J69" s="240"/>
      <c r="K69" s="240"/>
      <c r="L69" s="240"/>
      <c r="M69" s="240"/>
      <c r="N69" s="103"/>
    </row>
    <row r="70" spans="1:14" ht="18" customHeight="1" outlineLevel="1" x14ac:dyDescent="0.2">
      <c r="A70" s="243"/>
      <c r="B70" s="133">
        <f>SUM(B!E191:E217)/4</f>
        <v>1.75</v>
      </c>
      <c r="C70" s="239"/>
      <c r="D70" s="240"/>
      <c r="E70" s="240"/>
      <c r="F70" s="240"/>
      <c r="G70" s="240"/>
      <c r="H70" s="240"/>
      <c r="I70" s="240"/>
      <c r="J70" s="240"/>
      <c r="K70" s="240"/>
      <c r="L70" s="240"/>
      <c r="M70" s="240"/>
      <c r="N70" s="103"/>
    </row>
    <row r="71" spans="1:14" ht="18" customHeight="1" outlineLevel="1" x14ac:dyDescent="0.2">
      <c r="A71" s="243"/>
      <c r="B71" s="139"/>
      <c r="C71" s="239"/>
      <c r="D71" s="240"/>
      <c r="E71" s="240"/>
      <c r="F71" s="240"/>
      <c r="G71" s="240"/>
      <c r="H71" s="240"/>
      <c r="I71" s="240"/>
      <c r="J71" s="240"/>
      <c r="K71" s="240"/>
      <c r="L71" s="240"/>
      <c r="M71" s="240"/>
      <c r="N71" s="103"/>
    </row>
    <row r="72" spans="1:14" ht="18" customHeight="1" outlineLevel="1" x14ac:dyDescent="0.2">
      <c r="A72" s="243"/>
      <c r="B72" s="140" t="s">
        <v>363</v>
      </c>
      <c r="C72" s="239"/>
      <c r="D72" s="240"/>
      <c r="E72" s="240"/>
      <c r="F72" s="240"/>
      <c r="G72" s="240"/>
      <c r="H72" s="240"/>
      <c r="I72" s="240"/>
      <c r="J72" s="240"/>
      <c r="K72" s="240"/>
      <c r="L72" s="240"/>
      <c r="M72" s="240"/>
      <c r="N72" s="103"/>
    </row>
    <row r="73" spans="1:14" ht="18" customHeight="1" outlineLevel="1" x14ac:dyDescent="0.2">
      <c r="A73" s="243"/>
      <c r="B73" s="137">
        <f>SUM(B!H191:H195)</f>
        <v>2</v>
      </c>
      <c r="C73" s="239"/>
      <c r="D73" s="240"/>
      <c r="E73" s="240"/>
      <c r="F73" s="240"/>
      <c r="G73" s="240"/>
      <c r="H73" s="240"/>
      <c r="I73" s="240"/>
      <c r="J73" s="240"/>
      <c r="K73" s="240"/>
      <c r="L73" s="240"/>
      <c r="M73" s="240"/>
      <c r="N73" s="103"/>
    </row>
    <row r="74" spans="1:14" x14ac:dyDescent="0.2">
      <c r="A74" s="116"/>
      <c r="B74" s="116"/>
      <c r="C74" s="116"/>
      <c r="D74" s="116"/>
      <c r="E74" s="116"/>
      <c r="F74" s="116"/>
      <c r="G74" s="116"/>
      <c r="H74" s="116"/>
      <c r="I74" s="116"/>
      <c r="J74" s="116"/>
      <c r="K74" s="116"/>
      <c r="L74" s="116"/>
      <c r="M74" s="116"/>
      <c r="N74" s="116"/>
    </row>
  </sheetData>
  <mergeCells count="114">
    <mergeCell ref="A3:D3"/>
    <mergeCell ref="A4:A13"/>
    <mergeCell ref="B4:C5"/>
    <mergeCell ref="G4:H4"/>
    <mergeCell ref="I4:J4"/>
    <mergeCell ref="K4:K5"/>
    <mergeCell ref="L4:L5"/>
    <mergeCell ref="M4:M5"/>
    <mergeCell ref="C6:C13"/>
    <mergeCell ref="D6:D13"/>
    <mergeCell ref="E6:E13"/>
    <mergeCell ref="F6:F13"/>
    <mergeCell ref="G6:G13"/>
    <mergeCell ref="H6:H13"/>
    <mergeCell ref="I6:I13"/>
    <mergeCell ref="J6:J13"/>
    <mergeCell ref="K6:K13"/>
    <mergeCell ref="L6:L13"/>
    <mergeCell ref="M6:M13"/>
    <mergeCell ref="A15:D15"/>
    <mergeCell ref="A16:A25"/>
    <mergeCell ref="B16:C17"/>
    <mergeCell ref="G16:H16"/>
    <mergeCell ref="I16:J16"/>
    <mergeCell ref="K16:K17"/>
    <mergeCell ref="L16:L17"/>
    <mergeCell ref="M16:M17"/>
    <mergeCell ref="C18:C25"/>
    <mergeCell ref="D18:D25"/>
    <mergeCell ref="E18:E25"/>
    <mergeCell ref="F18:F25"/>
    <mergeCell ref="G18:G25"/>
    <mergeCell ref="H18:H25"/>
    <mergeCell ref="I18:I25"/>
    <mergeCell ref="J18:J25"/>
    <mergeCell ref="K18:K25"/>
    <mergeCell ref="L18:L25"/>
    <mergeCell ref="M18:M25"/>
    <mergeCell ref="A27:D27"/>
    <mergeCell ref="A28:A37"/>
    <mergeCell ref="B28:C29"/>
    <mergeCell ref="G28:H28"/>
    <mergeCell ref="I28:J28"/>
    <mergeCell ref="K28:K29"/>
    <mergeCell ref="L28:L29"/>
    <mergeCell ref="M28:M29"/>
    <mergeCell ref="C30:C37"/>
    <mergeCell ref="D30:D37"/>
    <mergeCell ref="E30:E37"/>
    <mergeCell ref="F30:F37"/>
    <mergeCell ref="G30:G37"/>
    <mergeCell ref="H30:H37"/>
    <mergeCell ref="I30:I37"/>
    <mergeCell ref="J30:J37"/>
    <mergeCell ref="K30:K37"/>
    <mergeCell ref="L30:L37"/>
    <mergeCell ref="M30:M37"/>
    <mergeCell ref="A39:D39"/>
    <mergeCell ref="A40:A49"/>
    <mergeCell ref="B40:C41"/>
    <mergeCell ref="G40:H40"/>
    <mergeCell ref="I40:J40"/>
    <mergeCell ref="K40:K41"/>
    <mergeCell ref="L40:L41"/>
    <mergeCell ref="M40:M41"/>
    <mergeCell ref="C42:C49"/>
    <mergeCell ref="D42:D49"/>
    <mergeCell ref="E42:E49"/>
    <mergeCell ref="F42:F49"/>
    <mergeCell ref="G42:G49"/>
    <mergeCell ref="H42:H49"/>
    <mergeCell ref="I42:I49"/>
    <mergeCell ref="J42:J49"/>
    <mergeCell ref="K42:K49"/>
    <mergeCell ref="L42:L49"/>
    <mergeCell ref="M42:M49"/>
    <mergeCell ref="A51:C51"/>
    <mergeCell ref="A52:A61"/>
    <mergeCell ref="B52:C53"/>
    <mergeCell ref="G52:H52"/>
    <mergeCell ref="I52:J52"/>
    <mergeCell ref="K52:K53"/>
    <mergeCell ref="L52:L53"/>
    <mergeCell ref="M52:M53"/>
    <mergeCell ref="C54:C61"/>
    <mergeCell ref="D54:D61"/>
    <mergeCell ref="E54:E61"/>
    <mergeCell ref="F54:F61"/>
    <mergeCell ref="G54:G61"/>
    <mergeCell ref="H54:H61"/>
    <mergeCell ref="I54:I61"/>
    <mergeCell ref="J54:J61"/>
    <mergeCell ref="K54:K61"/>
    <mergeCell ref="L54:L61"/>
    <mergeCell ref="M54:M61"/>
    <mergeCell ref="A63:D63"/>
    <mergeCell ref="A64:A73"/>
    <mergeCell ref="B64:C65"/>
    <mergeCell ref="G64:H64"/>
    <mergeCell ref="I64:J64"/>
    <mergeCell ref="K64:K65"/>
    <mergeCell ref="L64:L65"/>
    <mergeCell ref="M64:M65"/>
    <mergeCell ref="C66:C73"/>
    <mergeCell ref="D66:D73"/>
    <mergeCell ref="E66:E73"/>
    <mergeCell ref="F66:F73"/>
    <mergeCell ref="G66:G73"/>
    <mergeCell ref="H66:H73"/>
    <mergeCell ref="I66:I73"/>
    <mergeCell ref="J66:J73"/>
    <mergeCell ref="K66:K73"/>
    <mergeCell ref="L66:L73"/>
    <mergeCell ref="M66:M73"/>
  </mergeCells>
  <conditionalFormatting sqref="H15">
    <cfRule type="iconSet" priority="2">
      <iconSet reverse="1">
        <cfvo type="percent" val="0"/>
        <cfvo type="num" val="10"/>
        <cfvo type="num" val="18"/>
      </iconSet>
    </cfRule>
  </conditionalFormatting>
  <conditionalFormatting sqref="H3">
    <cfRule type="iconSet" priority="3">
      <iconSet reverse="1">
        <cfvo type="percent" val="0"/>
        <cfvo type="num" val="10"/>
        <cfvo type="num" val="18"/>
      </iconSet>
    </cfRule>
  </conditionalFormatting>
  <conditionalFormatting sqref="H27">
    <cfRule type="iconSet" priority="4">
      <iconSet reverse="1">
        <cfvo type="percent" val="0"/>
        <cfvo type="num" val="10"/>
        <cfvo type="num" val="18"/>
      </iconSet>
    </cfRule>
  </conditionalFormatting>
  <conditionalFormatting sqref="H39">
    <cfRule type="iconSet" priority="5">
      <iconSet reverse="1">
        <cfvo type="percent" val="0"/>
        <cfvo type="num" val="10"/>
        <cfvo type="num" val="18"/>
      </iconSet>
    </cfRule>
  </conditionalFormatting>
  <conditionalFormatting sqref="H51">
    <cfRule type="iconSet" priority="6">
      <iconSet reverse="1">
        <cfvo type="percent" val="0"/>
        <cfvo type="num" val="10"/>
        <cfvo type="num" val="18"/>
      </iconSet>
    </cfRule>
  </conditionalFormatting>
  <conditionalFormatting sqref="H63">
    <cfRule type="iconSet" priority="7">
      <iconSet reverse="1">
        <cfvo type="percent" val="0"/>
        <cfvo type="num" val="10"/>
        <cfvo type="num" val="18"/>
      </iconSet>
    </cfRule>
  </conditionalFormatting>
  <pageMargins left="0.17" right="0.75" top="0.34" bottom="0.35" header="0.17" footer="0.17"/>
  <pageSetup paperSize="9" scale="52" firstPageNumber="0" fitToHeight="0" orientation="landscape" horizontalDpi="300" verticalDpi="300" r:id="rId1"/>
  <headerFooter>
    <oddHeader>&amp;C&amp;F</oddHeader>
    <oddFooter>Pagina &amp;P di &amp;N</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2"/>
  <sheetViews>
    <sheetView view="pageLayout" topLeftCell="A77" zoomScaleNormal="80" workbookViewId="0">
      <selection sqref="A1:H222"/>
    </sheetView>
  </sheetViews>
  <sheetFormatPr defaultRowHeight="12.75" x14ac:dyDescent="0.2"/>
  <cols>
    <col min="1" max="1" width="66.7109375" customWidth="1"/>
    <col min="2" max="2" width="2.85546875" customWidth="1"/>
    <col min="3" max="3" width="2.140625" customWidth="1"/>
    <col min="4" max="4" width="53.28515625" customWidth="1"/>
    <col min="5" max="6" width="2.140625" customWidth="1"/>
    <col min="7" max="7" width="53.28515625" customWidth="1"/>
    <col min="8" max="8" width="2.140625" customWidth="1"/>
    <col min="9" max="1025" width="8.7109375" customWidth="1"/>
  </cols>
  <sheetData>
    <row r="1" spans="1:8" ht="14.25" x14ac:dyDescent="0.2">
      <c r="A1" s="143" t="str">
        <f>'1. Aree di rischio '!A11</f>
        <v>B.01 Programmazione del fabbisogno</v>
      </c>
      <c r="B1" s="144"/>
      <c r="C1" s="144"/>
      <c r="D1" s="144"/>
      <c r="E1" s="144"/>
      <c r="F1" s="144"/>
      <c r="G1" s="144"/>
      <c r="H1" s="144"/>
    </row>
    <row r="2" spans="1:8" ht="12.75" customHeight="1" x14ac:dyDescent="0.2">
      <c r="A2" s="249" t="s">
        <v>379</v>
      </c>
      <c r="B2" s="249"/>
      <c r="C2" s="145"/>
      <c r="D2" s="250" t="s">
        <v>380</v>
      </c>
      <c r="E2" s="250"/>
      <c r="F2" s="145"/>
      <c r="G2" s="251" t="s">
        <v>381</v>
      </c>
      <c r="H2" s="251"/>
    </row>
    <row r="3" spans="1:8" x14ac:dyDescent="0.2">
      <c r="A3" s="249"/>
      <c r="B3" s="249"/>
      <c r="C3" s="159"/>
      <c r="D3" s="250"/>
      <c r="E3" s="250"/>
      <c r="F3" s="159"/>
      <c r="G3" s="251"/>
      <c r="H3" s="251"/>
    </row>
    <row r="4" spans="1:8" x14ac:dyDescent="0.2">
      <c r="A4" s="61" t="s">
        <v>263</v>
      </c>
      <c r="B4" s="146"/>
      <c r="C4" s="147"/>
      <c r="D4" s="64" t="s">
        <v>264</v>
      </c>
      <c r="E4" s="146"/>
      <c r="F4" s="147"/>
      <c r="G4" s="64"/>
      <c r="H4" s="148"/>
    </row>
    <row r="5" spans="1:8" ht="102" x14ac:dyDescent="0.2">
      <c r="A5" s="66" t="s">
        <v>265</v>
      </c>
      <c r="B5" s="146"/>
      <c r="C5" s="147"/>
      <c r="D5" s="67" t="s">
        <v>266</v>
      </c>
      <c r="E5" s="146"/>
      <c r="F5" s="147"/>
      <c r="G5" s="67" t="s">
        <v>267</v>
      </c>
      <c r="H5" s="148"/>
    </row>
    <row r="6" spans="1:8" x14ac:dyDescent="0.2">
      <c r="A6" s="69" t="s">
        <v>268</v>
      </c>
      <c r="B6" s="149">
        <v>1</v>
      </c>
      <c r="C6" s="147"/>
      <c r="D6" s="149" t="s">
        <v>269</v>
      </c>
      <c r="E6" s="149">
        <v>1</v>
      </c>
      <c r="F6" s="147"/>
      <c r="G6" s="149" t="s">
        <v>270</v>
      </c>
      <c r="H6" s="150"/>
    </row>
    <row r="7" spans="1:8" x14ac:dyDescent="0.2">
      <c r="A7" s="69" t="s">
        <v>271</v>
      </c>
      <c r="B7" s="149"/>
      <c r="C7" s="147"/>
      <c r="D7" s="149" t="s">
        <v>272</v>
      </c>
      <c r="E7" s="149"/>
      <c r="F7" s="147"/>
      <c r="G7" s="149" t="s">
        <v>273</v>
      </c>
      <c r="H7" s="150">
        <v>2</v>
      </c>
    </row>
    <row r="8" spans="1:8" x14ac:dyDescent="0.2">
      <c r="A8" s="69" t="s">
        <v>274</v>
      </c>
      <c r="B8" s="149"/>
      <c r="C8" s="147"/>
      <c r="D8" s="149" t="s">
        <v>275</v>
      </c>
      <c r="E8" s="149"/>
      <c r="F8" s="147"/>
      <c r="G8" s="149" t="s">
        <v>276</v>
      </c>
      <c r="H8" s="150"/>
    </row>
    <row r="9" spans="1:8" ht="25.5" x14ac:dyDescent="0.2">
      <c r="A9" s="69" t="s">
        <v>277</v>
      </c>
      <c r="B9" s="149"/>
      <c r="C9" s="147"/>
      <c r="D9" s="149" t="s">
        <v>278</v>
      </c>
      <c r="E9" s="149"/>
      <c r="F9" s="147"/>
      <c r="G9" s="149" t="s">
        <v>279</v>
      </c>
      <c r="H9" s="150"/>
    </row>
    <row r="10" spans="1:8" x14ac:dyDescent="0.2">
      <c r="A10" s="69" t="s">
        <v>280</v>
      </c>
      <c r="B10" s="149"/>
      <c r="C10" s="147"/>
      <c r="D10" s="149" t="s">
        <v>281</v>
      </c>
      <c r="E10" s="149"/>
      <c r="F10" s="147"/>
      <c r="G10" s="149" t="s">
        <v>282</v>
      </c>
      <c r="H10" s="150"/>
    </row>
    <row r="11" spans="1:8" x14ac:dyDescent="0.2">
      <c r="A11" s="151"/>
      <c r="B11" s="152"/>
      <c r="C11" s="152"/>
      <c r="D11" s="152"/>
      <c r="E11" s="152"/>
      <c r="F11" s="152"/>
      <c r="G11" s="152"/>
      <c r="H11" s="153"/>
    </row>
    <row r="12" spans="1:8" x14ac:dyDescent="0.2">
      <c r="A12" s="61" t="s">
        <v>283</v>
      </c>
      <c r="B12" s="146"/>
      <c r="C12" s="152"/>
      <c r="D12" s="64" t="s">
        <v>284</v>
      </c>
      <c r="E12" s="146"/>
      <c r="F12" s="152"/>
      <c r="G12" s="236"/>
      <c r="H12" s="236"/>
    </row>
    <row r="13" spans="1:8" ht="76.5" x14ac:dyDescent="0.2">
      <c r="A13" s="75" t="s">
        <v>285</v>
      </c>
      <c r="B13" s="146"/>
      <c r="C13" s="152"/>
      <c r="D13" s="67" t="s">
        <v>286</v>
      </c>
      <c r="E13" s="146"/>
      <c r="F13" s="152"/>
      <c r="G13" s="236"/>
      <c r="H13" s="236"/>
    </row>
    <row r="14" spans="1:8" x14ac:dyDescent="0.2">
      <c r="A14" s="76" t="s">
        <v>287</v>
      </c>
      <c r="B14" s="149"/>
      <c r="C14" s="152"/>
      <c r="D14" s="149" t="s">
        <v>288</v>
      </c>
      <c r="E14" s="149">
        <v>1</v>
      </c>
      <c r="F14" s="152"/>
      <c r="G14" s="236"/>
      <c r="H14" s="236"/>
    </row>
    <row r="15" spans="1:8" ht="25.5" x14ac:dyDescent="0.2">
      <c r="A15" s="69" t="s">
        <v>289</v>
      </c>
      <c r="B15" s="149">
        <v>5</v>
      </c>
      <c r="C15" s="152"/>
      <c r="D15" s="149" t="s">
        <v>290</v>
      </c>
      <c r="E15" s="149"/>
      <c r="F15" s="152"/>
      <c r="G15" s="236"/>
      <c r="H15" s="236"/>
    </row>
    <row r="16" spans="1:8" x14ac:dyDescent="0.2">
      <c r="A16" s="151"/>
      <c r="B16" s="152"/>
      <c r="C16" s="152"/>
      <c r="D16" s="152"/>
      <c r="E16" s="152"/>
      <c r="F16" s="152"/>
      <c r="G16" s="236"/>
      <c r="H16" s="236"/>
    </row>
    <row r="17" spans="1:8" x14ac:dyDescent="0.2">
      <c r="A17" s="61" t="s">
        <v>291</v>
      </c>
      <c r="B17" s="146"/>
      <c r="C17" s="152"/>
      <c r="D17" s="64" t="s">
        <v>292</v>
      </c>
      <c r="E17" s="146"/>
      <c r="F17" s="152"/>
      <c r="G17" s="236"/>
      <c r="H17" s="236"/>
    </row>
    <row r="18" spans="1:8" ht="38.25" x14ac:dyDescent="0.2">
      <c r="A18" s="75" t="s">
        <v>293</v>
      </c>
      <c r="B18" s="146"/>
      <c r="C18" s="152"/>
      <c r="D18" s="67" t="s">
        <v>294</v>
      </c>
      <c r="E18" s="146"/>
      <c r="F18" s="152"/>
      <c r="G18" s="236"/>
      <c r="H18" s="236"/>
    </row>
    <row r="19" spans="1:8" x14ac:dyDescent="0.2">
      <c r="A19" s="76" t="s">
        <v>295</v>
      </c>
      <c r="B19" s="149">
        <v>1</v>
      </c>
      <c r="C19" s="152"/>
      <c r="D19" s="149" t="s">
        <v>288</v>
      </c>
      <c r="E19" s="149">
        <v>0</v>
      </c>
      <c r="F19" s="152"/>
      <c r="G19" s="236"/>
      <c r="H19" s="236"/>
    </row>
    <row r="20" spans="1:8" x14ac:dyDescent="0.2">
      <c r="A20" s="76" t="s">
        <v>296</v>
      </c>
      <c r="B20" s="149"/>
      <c r="C20" s="152"/>
      <c r="D20" s="149" t="s">
        <v>297</v>
      </c>
      <c r="E20" s="149"/>
      <c r="F20" s="152"/>
      <c r="G20" s="236"/>
      <c r="H20" s="236"/>
    </row>
    <row r="21" spans="1:8" x14ac:dyDescent="0.2">
      <c r="A21" s="76" t="s">
        <v>298</v>
      </c>
      <c r="B21" s="149"/>
      <c r="C21" s="152"/>
      <c r="D21" s="149" t="s">
        <v>299</v>
      </c>
      <c r="E21" s="149"/>
      <c r="F21" s="152"/>
      <c r="G21" s="236"/>
      <c r="H21" s="236"/>
    </row>
    <row r="22" spans="1:8" x14ac:dyDescent="0.2">
      <c r="A22" s="76"/>
      <c r="B22" s="149"/>
      <c r="C22" s="152"/>
      <c r="D22" s="149" t="s">
        <v>300</v>
      </c>
      <c r="E22" s="149"/>
      <c r="F22" s="152"/>
      <c r="G22" s="236"/>
      <c r="H22" s="236"/>
    </row>
    <row r="23" spans="1:8" x14ac:dyDescent="0.2">
      <c r="A23" s="76"/>
      <c r="B23" s="149"/>
      <c r="C23" s="152"/>
      <c r="D23" s="149" t="s">
        <v>301</v>
      </c>
      <c r="E23" s="149"/>
      <c r="F23" s="152"/>
      <c r="G23" s="236"/>
      <c r="H23" s="236"/>
    </row>
    <row r="24" spans="1:8" x14ac:dyDescent="0.2">
      <c r="A24" s="76"/>
      <c r="B24" s="149"/>
      <c r="C24" s="152"/>
      <c r="D24" s="77" t="s">
        <v>302</v>
      </c>
      <c r="E24" s="77"/>
      <c r="F24" s="152"/>
      <c r="G24" s="236"/>
      <c r="H24" s="236"/>
    </row>
    <row r="25" spans="1:8" x14ac:dyDescent="0.2">
      <c r="A25" s="151"/>
      <c r="B25" s="152"/>
      <c r="C25" s="152"/>
      <c r="D25" s="152"/>
      <c r="E25" s="152"/>
      <c r="F25" s="152"/>
      <c r="G25" s="236"/>
      <c r="H25" s="236"/>
    </row>
    <row r="26" spans="1:8" x14ac:dyDescent="0.2">
      <c r="A26" s="61" t="s">
        <v>303</v>
      </c>
      <c r="B26" s="146"/>
      <c r="C26" s="152"/>
      <c r="D26" s="64" t="s">
        <v>304</v>
      </c>
      <c r="E26" s="146"/>
      <c r="F26" s="152"/>
      <c r="G26" s="236"/>
      <c r="H26" s="236"/>
    </row>
    <row r="27" spans="1:8" ht="51" x14ac:dyDescent="0.2">
      <c r="A27" s="75" t="s">
        <v>305</v>
      </c>
      <c r="B27" s="146"/>
      <c r="C27" s="152"/>
      <c r="D27" s="67" t="s">
        <v>306</v>
      </c>
      <c r="E27" s="146"/>
      <c r="F27" s="152"/>
      <c r="G27" s="236"/>
      <c r="H27" s="236"/>
    </row>
    <row r="28" spans="1:8" x14ac:dyDescent="0.2">
      <c r="A28" s="76" t="s">
        <v>307</v>
      </c>
      <c r="B28" s="149"/>
      <c r="C28" s="152"/>
      <c r="D28" s="149" t="s">
        <v>308</v>
      </c>
      <c r="E28" s="149"/>
      <c r="F28" s="152"/>
      <c r="G28" s="236"/>
      <c r="H28" s="236"/>
    </row>
    <row r="29" spans="1:8" ht="25.5" x14ac:dyDescent="0.2">
      <c r="A29" s="154" t="s">
        <v>377</v>
      </c>
      <c r="B29" s="149"/>
      <c r="C29" s="152"/>
      <c r="D29" s="149" t="s">
        <v>378</v>
      </c>
      <c r="E29" s="149">
        <v>2</v>
      </c>
      <c r="F29" s="152"/>
      <c r="G29" s="236"/>
      <c r="H29" s="236"/>
    </row>
    <row r="30" spans="1:8" ht="25.5" x14ac:dyDescent="0.2">
      <c r="A30" s="69" t="s">
        <v>311</v>
      </c>
      <c r="B30" s="149">
        <v>5</v>
      </c>
      <c r="C30" s="152"/>
      <c r="D30" s="155" t="s">
        <v>312</v>
      </c>
      <c r="E30" s="149"/>
      <c r="F30" s="152"/>
      <c r="G30" s="236"/>
      <c r="H30" s="236"/>
    </row>
    <row r="31" spans="1:8" x14ac:dyDescent="0.2">
      <c r="A31" s="76"/>
      <c r="B31" s="149"/>
      <c r="C31" s="152"/>
      <c r="D31" s="149" t="s">
        <v>313</v>
      </c>
      <c r="E31" s="149"/>
      <c r="F31" s="152"/>
      <c r="G31" s="236"/>
      <c r="H31" s="236"/>
    </row>
    <row r="32" spans="1:8" x14ac:dyDescent="0.2">
      <c r="A32" s="76"/>
      <c r="B32" s="149"/>
      <c r="C32" s="152"/>
      <c r="D32" s="149" t="s">
        <v>314</v>
      </c>
      <c r="E32" s="149"/>
      <c r="F32" s="152"/>
      <c r="G32" s="236"/>
      <c r="H32" s="236"/>
    </row>
    <row r="33" spans="1:8" x14ac:dyDescent="0.2">
      <c r="A33" s="151"/>
      <c r="B33" s="152"/>
      <c r="C33" s="152"/>
      <c r="D33" s="152"/>
      <c r="E33" s="152"/>
      <c r="F33" s="152"/>
      <c r="G33" s="236"/>
      <c r="H33" s="236"/>
    </row>
    <row r="34" spans="1:8" x14ac:dyDescent="0.2">
      <c r="A34" s="61" t="s">
        <v>315</v>
      </c>
      <c r="B34" s="146"/>
      <c r="C34" s="152"/>
      <c r="D34" s="252"/>
      <c r="E34" s="252"/>
      <c r="F34" s="252"/>
      <c r="G34" s="236"/>
      <c r="H34" s="236"/>
    </row>
    <row r="35" spans="1:8" ht="51" x14ac:dyDescent="0.2">
      <c r="A35" s="75" t="s">
        <v>316</v>
      </c>
      <c r="B35" s="146"/>
      <c r="C35" s="152"/>
      <c r="D35" s="252"/>
      <c r="E35" s="252"/>
      <c r="F35" s="252"/>
      <c r="G35" s="236"/>
      <c r="H35" s="236"/>
    </row>
    <row r="36" spans="1:8" x14ac:dyDescent="0.2">
      <c r="A36" s="76" t="s">
        <v>288</v>
      </c>
      <c r="B36" s="149">
        <v>1</v>
      </c>
      <c r="C36" s="152"/>
      <c r="D36" s="252"/>
      <c r="E36" s="252"/>
      <c r="F36" s="252"/>
      <c r="G36" s="236"/>
      <c r="H36" s="236"/>
    </row>
    <row r="37" spans="1:8" x14ac:dyDescent="0.2">
      <c r="A37" s="78" t="s">
        <v>290</v>
      </c>
      <c r="B37" s="156"/>
      <c r="C37" s="157"/>
      <c r="D37" s="252"/>
      <c r="E37" s="252"/>
      <c r="F37" s="252"/>
      <c r="G37" s="236"/>
      <c r="H37" s="236"/>
    </row>
    <row r="38" spans="1:8" ht="14.25" x14ac:dyDescent="0.2">
      <c r="A38" s="143" t="str">
        <f>'1. Aree di rischio '!A12</f>
        <v>B.02 Progettazione della strategia di acquisto</v>
      </c>
      <c r="B38" s="144"/>
      <c r="C38" s="144"/>
      <c r="D38" s="144"/>
      <c r="E38" s="144"/>
      <c r="F38" s="144"/>
      <c r="G38" s="144"/>
      <c r="H38" s="144"/>
    </row>
    <row r="39" spans="1:8" ht="12.75" customHeight="1" x14ac:dyDescent="0.2">
      <c r="A39" s="249" t="s">
        <v>379</v>
      </c>
      <c r="B39" s="249"/>
      <c r="C39" s="145"/>
      <c r="D39" s="250" t="s">
        <v>380</v>
      </c>
      <c r="E39" s="250"/>
      <c r="F39" s="145"/>
      <c r="G39" s="251" t="s">
        <v>381</v>
      </c>
      <c r="H39" s="251"/>
    </row>
    <row r="40" spans="1:8" x14ac:dyDescent="0.2">
      <c r="A40" s="249"/>
      <c r="B40" s="249"/>
      <c r="C40" s="159"/>
      <c r="D40" s="250"/>
      <c r="E40" s="250"/>
      <c r="F40" s="159"/>
      <c r="G40" s="251"/>
      <c r="H40" s="251"/>
    </row>
    <row r="41" spans="1:8" x14ac:dyDescent="0.2">
      <c r="A41" s="61" t="s">
        <v>263</v>
      </c>
      <c r="B41" s="146"/>
      <c r="C41" s="147"/>
      <c r="D41" s="64" t="s">
        <v>264</v>
      </c>
      <c r="E41" s="146"/>
      <c r="F41" s="147"/>
      <c r="G41" s="64"/>
      <c r="H41" s="148"/>
    </row>
    <row r="42" spans="1:8" ht="102" x14ac:dyDescent="0.2">
      <c r="A42" s="66" t="s">
        <v>265</v>
      </c>
      <c r="B42" s="146"/>
      <c r="C42" s="147"/>
      <c r="D42" s="67" t="s">
        <v>266</v>
      </c>
      <c r="E42" s="146"/>
      <c r="F42" s="147"/>
      <c r="G42" s="67" t="s">
        <v>267</v>
      </c>
      <c r="H42" s="148"/>
    </row>
    <row r="43" spans="1:8" x14ac:dyDescent="0.2">
      <c r="A43" s="69" t="s">
        <v>268</v>
      </c>
      <c r="B43" s="149"/>
      <c r="C43" s="147"/>
      <c r="D43" s="149" t="s">
        <v>269</v>
      </c>
      <c r="E43" s="149">
        <v>1</v>
      </c>
      <c r="F43" s="147"/>
      <c r="G43" s="149" t="s">
        <v>270</v>
      </c>
      <c r="H43" s="150"/>
    </row>
    <row r="44" spans="1:8" x14ac:dyDescent="0.2">
      <c r="A44" s="69" t="s">
        <v>271</v>
      </c>
      <c r="B44" s="149">
        <v>2</v>
      </c>
      <c r="C44" s="147"/>
      <c r="D44" s="149" t="s">
        <v>272</v>
      </c>
      <c r="E44" s="149"/>
      <c r="F44" s="147"/>
      <c r="G44" s="149" t="s">
        <v>273</v>
      </c>
      <c r="H44" s="150">
        <v>2</v>
      </c>
    </row>
    <row r="45" spans="1:8" x14ac:dyDescent="0.2">
      <c r="A45" s="69" t="s">
        <v>274</v>
      </c>
      <c r="B45" s="149"/>
      <c r="C45" s="147"/>
      <c r="D45" s="149" t="s">
        <v>275</v>
      </c>
      <c r="E45" s="149"/>
      <c r="F45" s="147"/>
      <c r="G45" s="149" t="s">
        <v>276</v>
      </c>
      <c r="H45" s="150"/>
    </row>
    <row r="46" spans="1:8" ht="25.5" x14ac:dyDescent="0.2">
      <c r="A46" s="69" t="s">
        <v>277</v>
      </c>
      <c r="B46" s="149"/>
      <c r="C46" s="147"/>
      <c r="D46" s="149" t="s">
        <v>278</v>
      </c>
      <c r="E46" s="149"/>
      <c r="F46" s="147"/>
      <c r="G46" s="149" t="s">
        <v>279</v>
      </c>
      <c r="H46" s="150"/>
    </row>
    <row r="47" spans="1:8" x14ac:dyDescent="0.2">
      <c r="A47" s="69" t="s">
        <v>280</v>
      </c>
      <c r="B47" s="149"/>
      <c r="C47" s="147"/>
      <c r="D47" s="149" t="s">
        <v>281</v>
      </c>
      <c r="E47" s="149"/>
      <c r="F47" s="147"/>
      <c r="G47" s="149" t="s">
        <v>282</v>
      </c>
      <c r="H47" s="150"/>
    </row>
    <row r="48" spans="1:8" x14ac:dyDescent="0.2">
      <c r="A48" s="151"/>
      <c r="B48" s="152"/>
      <c r="C48" s="152"/>
      <c r="D48" s="152"/>
      <c r="E48" s="152"/>
      <c r="F48" s="152"/>
      <c r="G48" s="152"/>
      <c r="H48" s="153"/>
    </row>
    <row r="49" spans="1:8" x14ac:dyDescent="0.2">
      <c r="A49" s="61" t="s">
        <v>283</v>
      </c>
      <c r="B49" s="146"/>
      <c r="C49" s="152"/>
      <c r="D49" s="64" t="s">
        <v>284</v>
      </c>
      <c r="E49" s="146"/>
      <c r="F49" s="152"/>
      <c r="G49" s="236"/>
      <c r="H49" s="236"/>
    </row>
    <row r="50" spans="1:8" ht="76.5" x14ac:dyDescent="0.2">
      <c r="A50" s="75" t="s">
        <v>285</v>
      </c>
      <c r="B50" s="146"/>
      <c r="C50" s="152"/>
      <c r="D50" s="67" t="s">
        <v>286</v>
      </c>
      <c r="E50" s="146"/>
      <c r="F50" s="152"/>
      <c r="G50" s="236"/>
      <c r="H50" s="236"/>
    </row>
    <row r="51" spans="1:8" x14ac:dyDescent="0.2">
      <c r="A51" s="76" t="s">
        <v>287</v>
      </c>
      <c r="B51" s="149"/>
      <c r="C51" s="152"/>
      <c r="D51" s="149" t="s">
        <v>288</v>
      </c>
      <c r="E51" s="149">
        <v>1</v>
      </c>
      <c r="F51" s="152"/>
      <c r="G51" s="236"/>
      <c r="H51" s="236"/>
    </row>
    <row r="52" spans="1:8" x14ac:dyDescent="0.2">
      <c r="A52" s="76" t="s">
        <v>289</v>
      </c>
      <c r="B52" s="149">
        <v>5</v>
      </c>
      <c r="C52" s="152"/>
      <c r="D52" s="149" t="s">
        <v>290</v>
      </c>
      <c r="E52" s="149"/>
      <c r="F52" s="152"/>
      <c r="G52" s="236"/>
      <c r="H52" s="236"/>
    </row>
    <row r="53" spans="1:8" x14ac:dyDescent="0.2">
      <c r="A53" s="151"/>
      <c r="B53" s="152"/>
      <c r="C53" s="152"/>
      <c r="D53" s="152"/>
      <c r="E53" s="152"/>
      <c r="F53" s="152"/>
      <c r="G53" s="236"/>
      <c r="H53" s="236"/>
    </row>
    <row r="54" spans="1:8" x14ac:dyDescent="0.2">
      <c r="A54" s="61" t="s">
        <v>291</v>
      </c>
      <c r="B54" s="146"/>
      <c r="C54" s="152"/>
      <c r="D54" s="64" t="s">
        <v>292</v>
      </c>
      <c r="E54" s="146"/>
      <c r="F54" s="152"/>
      <c r="G54" s="236"/>
      <c r="H54" s="236"/>
    </row>
    <row r="55" spans="1:8" ht="38.25" x14ac:dyDescent="0.2">
      <c r="A55" s="75" t="s">
        <v>293</v>
      </c>
      <c r="B55" s="146"/>
      <c r="C55" s="152"/>
      <c r="D55" s="67" t="s">
        <v>294</v>
      </c>
      <c r="E55" s="146"/>
      <c r="F55" s="152"/>
      <c r="G55" s="236"/>
      <c r="H55" s="236"/>
    </row>
    <row r="56" spans="1:8" x14ac:dyDescent="0.2">
      <c r="A56" s="76" t="s">
        <v>295</v>
      </c>
      <c r="B56" s="149">
        <v>1</v>
      </c>
      <c r="C56" s="152"/>
      <c r="D56" s="149" t="s">
        <v>288</v>
      </c>
      <c r="E56" s="149">
        <v>0</v>
      </c>
      <c r="F56" s="152"/>
      <c r="G56" s="236"/>
      <c r="H56" s="236"/>
    </row>
    <row r="57" spans="1:8" x14ac:dyDescent="0.2">
      <c r="A57" s="76" t="s">
        <v>296</v>
      </c>
      <c r="B57" s="149"/>
      <c r="C57" s="152"/>
      <c r="D57" s="149" t="s">
        <v>297</v>
      </c>
      <c r="E57" s="149"/>
      <c r="F57" s="152"/>
      <c r="G57" s="236"/>
      <c r="H57" s="236"/>
    </row>
    <row r="58" spans="1:8" x14ac:dyDescent="0.2">
      <c r="A58" s="76" t="s">
        <v>298</v>
      </c>
      <c r="B58" s="149"/>
      <c r="C58" s="152"/>
      <c r="D58" s="149" t="s">
        <v>299</v>
      </c>
      <c r="E58" s="149"/>
      <c r="F58" s="152"/>
      <c r="G58" s="236"/>
      <c r="H58" s="236"/>
    </row>
    <row r="59" spans="1:8" x14ac:dyDescent="0.2">
      <c r="A59" s="76"/>
      <c r="B59" s="149"/>
      <c r="C59" s="152"/>
      <c r="D59" s="149" t="s">
        <v>300</v>
      </c>
      <c r="E59" s="149"/>
      <c r="F59" s="152"/>
      <c r="G59" s="236"/>
      <c r="H59" s="236"/>
    </row>
    <row r="60" spans="1:8" x14ac:dyDescent="0.2">
      <c r="A60" s="76"/>
      <c r="B60" s="149"/>
      <c r="C60" s="152"/>
      <c r="D60" s="149" t="s">
        <v>301</v>
      </c>
      <c r="E60" s="149"/>
      <c r="F60" s="152"/>
      <c r="G60" s="236"/>
      <c r="H60" s="236"/>
    </row>
    <row r="61" spans="1:8" x14ac:dyDescent="0.2">
      <c r="A61" s="76"/>
      <c r="B61" s="149"/>
      <c r="C61" s="152"/>
      <c r="D61" s="77" t="s">
        <v>302</v>
      </c>
      <c r="E61" s="77"/>
      <c r="F61" s="152"/>
      <c r="G61" s="236"/>
      <c r="H61" s="236"/>
    </row>
    <row r="62" spans="1:8" x14ac:dyDescent="0.2">
      <c r="A62" s="151"/>
      <c r="B62" s="152"/>
      <c r="C62" s="152"/>
      <c r="D62" s="152"/>
      <c r="E62" s="152"/>
      <c r="F62" s="152"/>
      <c r="G62" s="236"/>
      <c r="H62" s="236"/>
    </row>
    <row r="63" spans="1:8" x14ac:dyDescent="0.2">
      <c r="A63" s="61" t="s">
        <v>303</v>
      </c>
      <c r="B63" s="146"/>
      <c r="C63" s="152"/>
      <c r="D63" s="64" t="s">
        <v>304</v>
      </c>
      <c r="E63" s="146"/>
      <c r="F63" s="152"/>
      <c r="G63" s="236"/>
      <c r="H63" s="236"/>
    </row>
    <row r="64" spans="1:8" ht="51" x14ac:dyDescent="0.2">
      <c r="A64" s="75" t="s">
        <v>305</v>
      </c>
      <c r="B64" s="146"/>
      <c r="C64" s="152"/>
      <c r="D64" s="67" t="s">
        <v>306</v>
      </c>
      <c r="E64" s="146"/>
      <c r="F64" s="152"/>
      <c r="G64" s="236"/>
      <c r="H64" s="236"/>
    </row>
    <row r="65" spans="1:8" x14ac:dyDescent="0.2">
      <c r="A65" s="76" t="s">
        <v>307</v>
      </c>
      <c r="B65" s="149"/>
      <c r="C65" s="152"/>
      <c r="D65" s="149" t="s">
        <v>308</v>
      </c>
      <c r="E65" s="149"/>
      <c r="F65" s="152"/>
      <c r="G65" s="236"/>
      <c r="H65" s="236"/>
    </row>
    <row r="66" spans="1:8" ht="25.5" x14ac:dyDescent="0.2">
      <c r="A66" s="154" t="s">
        <v>377</v>
      </c>
      <c r="B66" s="149"/>
      <c r="C66" s="152"/>
      <c r="D66" s="149" t="s">
        <v>378</v>
      </c>
      <c r="E66" s="149"/>
      <c r="F66" s="152"/>
      <c r="G66" s="236"/>
      <c r="H66" s="236"/>
    </row>
    <row r="67" spans="1:8" ht="25.5" x14ac:dyDescent="0.2">
      <c r="A67" s="69" t="s">
        <v>311</v>
      </c>
      <c r="B67" s="149">
        <v>5</v>
      </c>
      <c r="C67" s="152"/>
      <c r="D67" s="155" t="s">
        <v>312</v>
      </c>
      <c r="E67" s="149"/>
      <c r="F67" s="152"/>
      <c r="G67" s="236"/>
      <c r="H67" s="236"/>
    </row>
    <row r="68" spans="1:8" x14ac:dyDescent="0.2">
      <c r="A68" s="76"/>
      <c r="B68" s="149"/>
      <c r="C68" s="152"/>
      <c r="D68" s="149" t="s">
        <v>313</v>
      </c>
      <c r="E68" s="149"/>
      <c r="F68" s="152"/>
      <c r="G68" s="236"/>
      <c r="H68" s="236"/>
    </row>
    <row r="69" spans="1:8" x14ac:dyDescent="0.2">
      <c r="A69" s="76"/>
      <c r="B69" s="149"/>
      <c r="C69" s="152"/>
      <c r="D69" s="149" t="s">
        <v>314</v>
      </c>
      <c r="E69" s="149">
        <v>5</v>
      </c>
      <c r="F69" s="152"/>
      <c r="G69" s="236"/>
      <c r="H69" s="236"/>
    </row>
    <row r="70" spans="1:8" x14ac:dyDescent="0.2">
      <c r="A70" s="151"/>
      <c r="B70" s="152"/>
      <c r="C70" s="152"/>
      <c r="D70" s="152"/>
      <c r="E70" s="152"/>
      <c r="F70" s="152"/>
      <c r="G70" s="236"/>
      <c r="H70" s="236"/>
    </row>
    <row r="71" spans="1:8" x14ac:dyDescent="0.2">
      <c r="A71" s="61" t="s">
        <v>315</v>
      </c>
      <c r="B71" s="146"/>
      <c r="C71" s="152"/>
      <c r="D71" s="252"/>
      <c r="E71" s="252"/>
      <c r="F71" s="252"/>
      <c r="G71" s="236"/>
      <c r="H71" s="236"/>
    </row>
    <row r="72" spans="1:8" ht="51" x14ac:dyDescent="0.2">
      <c r="A72" s="75" t="s">
        <v>316</v>
      </c>
      <c r="B72" s="146"/>
      <c r="C72" s="152"/>
      <c r="D72" s="252"/>
      <c r="E72" s="252"/>
      <c r="F72" s="252"/>
      <c r="G72" s="236"/>
      <c r="H72" s="236"/>
    </row>
    <row r="73" spans="1:8" x14ac:dyDescent="0.2">
      <c r="A73" s="76" t="s">
        <v>288</v>
      </c>
      <c r="B73" s="149"/>
      <c r="C73" s="152"/>
      <c r="D73" s="252"/>
      <c r="E73" s="252"/>
      <c r="F73" s="252"/>
      <c r="G73" s="236"/>
      <c r="H73" s="236"/>
    </row>
    <row r="74" spans="1:8" x14ac:dyDescent="0.2">
      <c r="A74" s="78" t="s">
        <v>290</v>
      </c>
      <c r="B74" s="156">
        <v>5</v>
      </c>
      <c r="C74" s="157"/>
      <c r="D74" s="252"/>
      <c r="E74" s="252"/>
      <c r="F74" s="252"/>
      <c r="G74" s="236"/>
      <c r="H74" s="236"/>
    </row>
    <row r="75" spans="1:8" ht="14.25" x14ac:dyDescent="0.2">
      <c r="A75" s="143" t="str">
        <f>'1. Aree di rischio '!A13</f>
        <v>B.03 Selezione del contraente</v>
      </c>
      <c r="B75" s="144"/>
      <c r="C75" s="144"/>
      <c r="D75" s="144"/>
      <c r="E75" s="144"/>
      <c r="F75" s="144"/>
      <c r="G75" s="144"/>
      <c r="H75" s="144"/>
    </row>
    <row r="76" spans="1:8" ht="12.75" customHeight="1" x14ac:dyDescent="0.2">
      <c r="A76" s="249" t="s">
        <v>379</v>
      </c>
      <c r="B76" s="249"/>
      <c r="C76" s="145"/>
      <c r="D76" s="250" t="s">
        <v>380</v>
      </c>
      <c r="E76" s="250"/>
      <c r="F76" s="145"/>
      <c r="G76" s="251" t="s">
        <v>381</v>
      </c>
      <c r="H76" s="251"/>
    </row>
    <row r="77" spans="1:8" x14ac:dyDescent="0.2">
      <c r="A77" s="249"/>
      <c r="B77" s="249"/>
      <c r="C77" s="159"/>
      <c r="D77" s="250"/>
      <c r="E77" s="250"/>
      <c r="F77" s="159"/>
      <c r="G77" s="251"/>
      <c r="H77" s="251"/>
    </row>
    <row r="78" spans="1:8" x14ac:dyDescent="0.2">
      <c r="A78" s="61" t="s">
        <v>263</v>
      </c>
      <c r="B78" s="146"/>
      <c r="C78" s="147"/>
      <c r="D78" s="64" t="s">
        <v>264</v>
      </c>
      <c r="E78" s="146"/>
      <c r="F78" s="147"/>
      <c r="G78" s="64"/>
      <c r="H78" s="148"/>
    </row>
    <row r="79" spans="1:8" ht="102" x14ac:dyDescent="0.2">
      <c r="A79" s="66" t="s">
        <v>265</v>
      </c>
      <c r="B79" s="146"/>
      <c r="C79" s="147"/>
      <c r="D79" s="67" t="s">
        <v>266</v>
      </c>
      <c r="E79" s="146"/>
      <c r="F79" s="147"/>
      <c r="G79" s="67" t="s">
        <v>267</v>
      </c>
      <c r="H79" s="148"/>
    </row>
    <row r="80" spans="1:8" x14ac:dyDescent="0.2">
      <c r="A80" s="69" t="s">
        <v>268</v>
      </c>
      <c r="B80" s="149"/>
      <c r="C80" s="147"/>
      <c r="D80" s="149" t="s">
        <v>269</v>
      </c>
      <c r="E80" s="149">
        <v>1</v>
      </c>
      <c r="F80" s="147"/>
      <c r="G80" s="149" t="s">
        <v>270</v>
      </c>
      <c r="H80" s="150"/>
    </row>
    <row r="81" spans="1:8" x14ac:dyDescent="0.2">
      <c r="A81" s="69" t="s">
        <v>375</v>
      </c>
      <c r="B81" s="149">
        <v>2</v>
      </c>
      <c r="C81" s="147"/>
      <c r="D81" s="149" t="s">
        <v>272</v>
      </c>
      <c r="E81" s="149"/>
      <c r="F81" s="147"/>
      <c r="G81" s="149" t="s">
        <v>273</v>
      </c>
      <c r="H81" s="150">
        <v>2</v>
      </c>
    </row>
    <row r="82" spans="1:8" x14ac:dyDescent="0.2">
      <c r="A82" s="69" t="s">
        <v>376</v>
      </c>
      <c r="B82" s="149"/>
      <c r="C82" s="147"/>
      <c r="D82" s="149" t="s">
        <v>275</v>
      </c>
      <c r="E82" s="149"/>
      <c r="F82" s="147"/>
      <c r="G82" s="149" t="s">
        <v>276</v>
      </c>
      <c r="H82" s="150"/>
    </row>
    <row r="83" spans="1:8" ht="25.5" x14ac:dyDescent="0.2">
      <c r="A83" s="69" t="s">
        <v>277</v>
      </c>
      <c r="B83" s="149"/>
      <c r="C83" s="147"/>
      <c r="D83" s="149" t="s">
        <v>278</v>
      </c>
      <c r="E83" s="149"/>
      <c r="F83" s="147"/>
      <c r="G83" s="149" t="s">
        <v>279</v>
      </c>
      <c r="H83" s="150"/>
    </row>
    <row r="84" spans="1:8" x14ac:dyDescent="0.2">
      <c r="A84" s="69" t="s">
        <v>280</v>
      </c>
      <c r="B84" s="149"/>
      <c r="C84" s="147"/>
      <c r="D84" s="149" t="s">
        <v>281</v>
      </c>
      <c r="E84" s="149"/>
      <c r="F84" s="147"/>
      <c r="G84" s="149" t="s">
        <v>282</v>
      </c>
      <c r="H84" s="150"/>
    </row>
    <row r="85" spans="1:8" x14ac:dyDescent="0.2">
      <c r="A85" s="151"/>
      <c r="B85" s="152"/>
      <c r="C85" s="152"/>
      <c r="D85" s="152"/>
      <c r="E85" s="152"/>
      <c r="F85" s="152"/>
      <c r="G85" s="152"/>
      <c r="H85" s="153"/>
    </row>
    <row r="86" spans="1:8" x14ac:dyDescent="0.2">
      <c r="A86" s="61" t="s">
        <v>283</v>
      </c>
      <c r="B86" s="146"/>
      <c r="C86" s="152"/>
      <c r="D86" s="64" t="s">
        <v>284</v>
      </c>
      <c r="E86" s="146"/>
      <c r="F86" s="152"/>
      <c r="G86" s="236"/>
      <c r="H86" s="236"/>
    </row>
    <row r="87" spans="1:8" ht="76.5" x14ac:dyDescent="0.2">
      <c r="A87" s="75" t="s">
        <v>285</v>
      </c>
      <c r="B87" s="146"/>
      <c r="C87" s="152"/>
      <c r="D87" s="67" t="s">
        <v>286</v>
      </c>
      <c r="E87" s="146"/>
      <c r="F87" s="152"/>
      <c r="G87" s="236"/>
      <c r="H87" s="236"/>
    </row>
    <row r="88" spans="1:8" x14ac:dyDescent="0.2">
      <c r="A88" s="76" t="s">
        <v>287</v>
      </c>
      <c r="B88" s="149"/>
      <c r="C88" s="152"/>
      <c r="D88" s="149" t="s">
        <v>288</v>
      </c>
      <c r="E88" s="149">
        <v>1</v>
      </c>
      <c r="F88" s="152"/>
      <c r="G88" s="236"/>
      <c r="H88" s="236"/>
    </row>
    <row r="89" spans="1:8" ht="25.5" x14ac:dyDescent="0.2">
      <c r="A89" s="69" t="s">
        <v>289</v>
      </c>
      <c r="B89" s="149">
        <v>5</v>
      </c>
      <c r="C89" s="152"/>
      <c r="D89" s="149" t="s">
        <v>290</v>
      </c>
      <c r="E89" s="149"/>
      <c r="F89" s="152"/>
      <c r="G89" s="236"/>
      <c r="H89" s="236"/>
    </row>
    <row r="90" spans="1:8" x14ac:dyDescent="0.2">
      <c r="A90" s="151"/>
      <c r="B90" s="152"/>
      <c r="C90" s="152"/>
      <c r="D90" s="152"/>
      <c r="E90" s="152"/>
      <c r="F90" s="152"/>
      <c r="G90" s="236"/>
      <c r="H90" s="236"/>
    </row>
    <row r="91" spans="1:8" x14ac:dyDescent="0.2">
      <c r="A91" s="61" t="s">
        <v>291</v>
      </c>
      <c r="B91" s="146"/>
      <c r="C91" s="152"/>
      <c r="D91" s="64" t="s">
        <v>292</v>
      </c>
      <c r="E91" s="146"/>
      <c r="F91" s="152"/>
      <c r="G91" s="236"/>
      <c r="H91" s="236"/>
    </row>
    <row r="92" spans="1:8" ht="38.25" x14ac:dyDescent="0.2">
      <c r="A92" s="75" t="s">
        <v>293</v>
      </c>
      <c r="B92" s="146"/>
      <c r="C92" s="152"/>
      <c r="D92" s="67" t="s">
        <v>294</v>
      </c>
      <c r="E92" s="146"/>
      <c r="F92" s="152"/>
      <c r="G92" s="236"/>
      <c r="H92" s="236"/>
    </row>
    <row r="93" spans="1:8" x14ac:dyDescent="0.2">
      <c r="A93" s="76" t="s">
        <v>295</v>
      </c>
      <c r="B93" s="149">
        <v>1</v>
      </c>
      <c r="C93" s="152"/>
      <c r="D93" s="149" t="s">
        <v>288</v>
      </c>
      <c r="E93" s="149">
        <v>0</v>
      </c>
      <c r="F93" s="152"/>
      <c r="G93" s="236"/>
      <c r="H93" s="236"/>
    </row>
    <row r="94" spans="1:8" x14ac:dyDescent="0.2">
      <c r="A94" s="76" t="s">
        <v>296</v>
      </c>
      <c r="B94" s="149"/>
      <c r="C94" s="152"/>
      <c r="D94" s="149" t="s">
        <v>297</v>
      </c>
      <c r="E94" s="149"/>
      <c r="F94" s="152"/>
      <c r="G94" s="236"/>
      <c r="H94" s="236"/>
    </row>
    <row r="95" spans="1:8" x14ac:dyDescent="0.2">
      <c r="A95" s="76" t="s">
        <v>298</v>
      </c>
      <c r="B95" s="149"/>
      <c r="C95" s="152"/>
      <c r="D95" s="149" t="s">
        <v>299</v>
      </c>
      <c r="E95" s="149"/>
      <c r="F95" s="152"/>
      <c r="G95" s="236"/>
      <c r="H95" s="236"/>
    </row>
    <row r="96" spans="1:8" x14ac:dyDescent="0.2">
      <c r="A96" s="76"/>
      <c r="B96" s="149"/>
      <c r="C96" s="152"/>
      <c r="D96" s="149" t="s">
        <v>300</v>
      </c>
      <c r="E96" s="149"/>
      <c r="F96" s="152"/>
      <c r="G96" s="236"/>
      <c r="H96" s="236"/>
    </row>
    <row r="97" spans="1:8" x14ac:dyDescent="0.2">
      <c r="A97" s="76"/>
      <c r="B97" s="149"/>
      <c r="C97" s="152"/>
      <c r="D97" s="149" t="s">
        <v>301</v>
      </c>
      <c r="E97" s="149"/>
      <c r="F97" s="152"/>
      <c r="G97" s="236"/>
      <c r="H97" s="236"/>
    </row>
    <row r="98" spans="1:8" x14ac:dyDescent="0.2">
      <c r="A98" s="76"/>
      <c r="B98" s="149"/>
      <c r="C98" s="152"/>
      <c r="D98" s="77" t="s">
        <v>302</v>
      </c>
      <c r="E98" s="77"/>
      <c r="F98" s="152"/>
      <c r="G98" s="236"/>
      <c r="H98" s="236"/>
    </row>
    <row r="99" spans="1:8" x14ac:dyDescent="0.2">
      <c r="A99" s="151"/>
      <c r="B99" s="152"/>
      <c r="C99" s="152"/>
      <c r="D99" s="152"/>
      <c r="E99" s="152"/>
      <c r="F99" s="152"/>
      <c r="G99" s="236"/>
      <c r="H99" s="236"/>
    </row>
    <row r="100" spans="1:8" x14ac:dyDescent="0.2">
      <c r="A100" s="61" t="s">
        <v>303</v>
      </c>
      <c r="B100" s="146"/>
      <c r="C100" s="152"/>
      <c r="D100" s="64" t="s">
        <v>304</v>
      </c>
      <c r="E100" s="146"/>
      <c r="F100" s="152"/>
      <c r="G100" s="236"/>
      <c r="H100" s="236"/>
    </row>
    <row r="101" spans="1:8" ht="51" x14ac:dyDescent="0.2">
      <c r="A101" s="75" t="s">
        <v>305</v>
      </c>
      <c r="B101" s="146"/>
      <c r="C101" s="152"/>
      <c r="D101" s="67" t="s">
        <v>306</v>
      </c>
      <c r="E101" s="146"/>
      <c r="F101" s="152"/>
      <c r="G101" s="236"/>
      <c r="H101" s="236"/>
    </row>
    <row r="102" spans="1:8" x14ac:dyDescent="0.2">
      <c r="A102" s="76" t="s">
        <v>307</v>
      </c>
      <c r="B102" s="149"/>
      <c r="C102" s="152"/>
      <c r="D102" s="149" t="s">
        <v>308</v>
      </c>
      <c r="E102" s="149"/>
      <c r="F102" s="152"/>
      <c r="G102" s="236"/>
      <c r="H102" s="236"/>
    </row>
    <row r="103" spans="1:8" ht="25.5" x14ac:dyDescent="0.2">
      <c r="A103" s="154" t="s">
        <v>377</v>
      </c>
      <c r="B103" s="149"/>
      <c r="C103" s="152"/>
      <c r="D103" s="149" t="s">
        <v>378</v>
      </c>
      <c r="E103" s="149"/>
      <c r="F103" s="152"/>
      <c r="G103" s="236"/>
      <c r="H103" s="236"/>
    </row>
    <row r="104" spans="1:8" ht="25.5" x14ac:dyDescent="0.2">
      <c r="A104" s="69" t="s">
        <v>311</v>
      </c>
      <c r="B104" s="149">
        <v>5</v>
      </c>
      <c r="C104" s="152"/>
      <c r="D104" s="155" t="s">
        <v>312</v>
      </c>
      <c r="E104" s="149"/>
      <c r="F104" s="152"/>
      <c r="G104" s="236"/>
      <c r="H104" s="236"/>
    </row>
    <row r="105" spans="1:8" x14ac:dyDescent="0.2">
      <c r="A105" s="76"/>
      <c r="B105" s="149"/>
      <c r="C105" s="152"/>
      <c r="D105" s="149" t="s">
        <v>313</v>
      </c>
      <c r="E105" s="149"/>
      <c r="F105" s="152"/>
      <c r="G105" s="236"/>
      <c r="H105" s="236"/>
    </row>
    <row r="106" spans="1:8" x14ac:dyDescent="0.2">
      <c r="A106" s="76"/>
      <c r="B106" s="149"/>
      <c r="C106" s="152"/>
      <c r="D106" s="149" t="s">
        <v>314</v>
      </c>
      <c r="E106" s="149">
        <v>5</v>
      </c>
      <c r="F106" s="152"/>
      <c r="G106" s="236"/>
      <c r="H106" s="236"/>
    </row>
    <row r="107" spans="1:8" x14ac:dyDescent="0.2">
      <c r="A107" s="151"/>
      <c r="B107" s="152"/>
      <c r="C107" s="152"/>
      <c r="D107" s="152"/>
      <c r="E107" s="152"/>
      <c r="F107" s="152"/>
      <c r="G107" s="236"/>
      <c r="H107" s="236"/>
    </row>
    <row r="108" spans="1:8" x14ac:dyDescent="0.2">
      <c r="A108" s="61" t="s">
        <v>315</v>
      </c>
      <c r="B108" s="146"/>
      <c r="C108" s="152"/>
      <c r="D108" s="252"/>
      <c r="E108" s="252"/>
      <c r="F108" s="252"/>
      <c r="G108" s="236"/>
      <c r="H108" s="236"/>
    </row>
    <row r="109" spans="1:8" ht="51" x14ac:dyDescent="0.2">
      <c r="A109" s="75" t="s">
        <v>316</v>
      </c>
      <c r="B109" s="146"/>
      <c r="C109" s="152"/>
      <c r="D109" s="252"/>
      <c r="E109" s="252"/>
      <c r="F109" s="252"/>
      <c r="G109" s="236"/>
      <c r="H109" s="236"/>
    </row>
    <row r="110" spans="1:8" x14ac:dyDescent="0.2">
      <c r="A110" s="76" t="s">
        <v>288</v>
      </c>
      <c r="B110" s="149">
        <v>1</v>
      </c>
      <c r="C110" s="152"/>
      <c r="D110" s="252"/>
      <c r="E110" s="252"/>
      <c r="F110" s="252"/>
      <c r="G110" s="236"/>
      <c r="H110" s="236"/>
    </row>
    <row r="111" spans="1:8" x14ac:dyDescent="0.2">
      <c r="A111" s="78" t="s">
        <v>290</v>
      </c>
      <c r="B111" s="156"/>
      <c r="C111" s="157"/>
      <c r="D111" s="252"/>
      <c r="E111" s="252"/>
      <c r="F111" s="252"/>
      <c r="G111" s="236"/>
      <c r="H111" s="236"/>
    </row>
    <row r="112" spans="1:8" ht="14.25" x14ac:dyDescent="0.2">
      <c r="A112" s="143" t="str">
        <f>'1. Aree di rischio '!A14</f>
        <v>B.04 Verifica dell'aggiudicazione e stipula del contratto</v>
      </c>
      <c r="B112" s="144"/>
      <c r="C112" s="144"/>
      <c r="D112" s="144"/>
      <c r="E112" s="144"/>
      <c r="F112" s="144"/>
      <c r="G112" s="144"/>
      <c r="H112" s="144"/>
    </row>
    <row r="113" spans="1:8" ht="12.75" customHeight="1" x14ac:dyDescent="0.2">
      <c r="A113" s="249" t="s">
        <v>379</v>
      </c>
      <c r="B113" s="249"/>
      <c r="C113" s="145"/>
      <c r="D113" s="250" t="s">
        <v>380</v>
      </c>
      <c r="E113" s="250"/>
      <c r="F113" s="145"/>
      <c r="G113" s="251" t="s">
        <v>381</v>
      </c>
      <c r="H113" s="251"/>
    </row>
    <row r="114" spans="1:8" x14ac:dyDescent="0.2">
      <c r="A114" s="249"/>
      <c r="B114" s="249"/>
      <c r="C114" s="159"/>
      <c r="D114" s="250"/>
      <c r="E114" s="250"/>
      <c r="F114" s="159"/>
      <c r="G114" s="251"/>
      <c r="H114" s="251"/>
    </row>
    <row r="115" spans="1:8" x14ac:dyDescent="0.2">
      <c r="A115" s="61" t="s">
        <v>263</v>
      </c>
      <c r="B115" s="146"/>
      <c r="C115" s="147"/>
      <c r="D115" s="64" t="s">
        <v>264</v>
      </c>
      <c r="E115" s="146"/>
      <c r="F115" s="147"/>
      <c r="G115" s="64"/>
      <c r="H115" s="148"/>
    </row>
    <row r="116" spans="1:8" ht="102" x14ac:dyDescent="0.2">
      <c r="A116" s="66" t="s">
        <v>265</v>
      </c>
      <c r="B116" s="146"/>
      <c r="C116" s="147"/>
      <c r="D116" s="67" t="s">
        <v>266</v>
      </c>
      <c r="E116" s="146"/>
      <c r="F116" s="147"/>
      <c r="G116" s="67" t="s">
        <v>267</v>
      </c>
      <c r="H116" s="148"/>
    </row>
    <row r="117" spans="1:8" x14ac:dyDescent="0.2">
      <c r="A117" s="69" t="s">
        <v>268</v>
      </c>
      <c r="B117" s="149"/>
      <c r="C117" s="147"/>
      <c r="D117" s="149" t="s">
        <v>269</v>
      </c>
      <c r="E117" s="149"/>
      <c r="F117" s="147"/>
      <c r="G117" s="149" t="s">
        <v>270</v>
      </c>
      <c r="H117" s="150"/>
    </row>
    <row r="118" spans="1:8" x14ac:dyDescent="0.2">
      <c r="A118" s="69" t="s">
        <v>375</v>
      </c>
      <c r="B118" s="149"/>
      <c r="C118" s="147"/>
      <c r="D118" s="149" t="s">
        <v>272</v>
      </c>
      <c r="E118" s="149">
        <v>2</v>
      </c>
      <c r="F118" s="147"/>
      <c r="G118" s="149" t="s">
        <v>273</v>
      </c>
      <c r="H118" s="150">
        <v>2</v>
      </c>
    </row>
    <row r="119" spans="1:8" x14ac:dyDescent="0.2">
      <c r="A119" s="69" t="s">
        <v>376</v>
      </c>
      <c r="B119" s="149">
        <v>3</v>
      </c>
      <c r="C119" s="147"/>
      <c r="D119" s="149" t="s">
        <v>275</v>
      </c>
      <c r="E119" s="149"/>
      <c r="F119" s="147"/>
      <c r="G119" s="149" t="s">
        <v>276</v>
      </c>
      <c r="H119" s="150"/>
    </row>
    <row r="120" spans="1:8" ht="25.5" x14ac:dyDescent="0.2">
      <c r="A120" s="69" t="s">
        <v>277</v>
      </c>
      <c r="B120" s="149"/>
      <c r="C120" s="147"/>
      <c r="D120" s="149" t="s">
        <v>278</v>
      </c>
      <c r="E120" s="149"/>
      <c r="F120" s="147"/>
      <c r="G120" s="149" t="s">
        <v>279</v>
      </c>
      <c r="H120" s="150"/>
    </row>
    <row r="121" spans="1:8" x14ac:dyDescent="0.2">
      <c r="A121" s="69" t="s">
        <v>280</v>
      </c>
      <c r="B121" s="149"/>
      <c r="C121" s="147"/>
      <c r="D121" s="149" t="s">
        <v>281</v>
      </c>
      <c r="E121" s="149"/>
      <c r="F121" s="147"/>
      <c r="G121" s="149" t="s">
        <v>282</v>
      </c>
      <c r="H121" s="150"/>
    </row>
    <row r="122" spans="1:8" x14ac:dyDescent="0.2">
      <c r="A122" s="151"/>
      <c r="B122" s="152"/>
      <c r="C122" s="152"/>
      <c r="D122" s="152"/>
      <c r="E122" s="152"/>
      <c r="F122" s="152"/>
      <c r="G122" s="152"/>
      <c r="H122" s="153"/>
    </row>
    <row r="123" spans="1:8" x14ac:dyDescent="0.2">
      <c r="A123" s="61" t="s">
        <v>283</v>
      </c>
      <c r="B123" s="146"/>
      <c r="C123" s="152"/>
      <c r="D123" s="64" t="s">
        <v>284</v>
      </c>
      <c r="E123" s="146"/>
      <c r="F123" s="152"/>
      <c r="G123" s="236"/>
      <c r="H123" s="236"/>
    </row>
    <row r="124" spans="1:8" ht="76.5" x14ac:dyDescent="0.2">
      <c r="A124" s="75" t="s">
        <v>285</v>
      </c>
      <c r="B124" s="146"/>
      <c r="C124" s="152"/>
      <c r="D124" s="67" t="s">
        <v>286</v>
      </c>
      <c r="E124" s="146"/>
      <c r="F124" s="152"/>
      <c r="G124" s="236"/>
      <c r="H124" s="236"/>
    </row>
    <row r="125" spans="1:8" x14ac:dyDescent="0.2">
      <c r="A125" s="76" t="s">
        <v>287</v>
      </c>
      <c r="B125" s="149"/>
      <c r="C125" s="152"/>
      <c r="D125" s="149" t="s">
        <v>288</v>
      </c>
      <c r="E125" s="149">
        <v>1</v>
      </c>
      <c r="F125" s="152"/>
      <c r="G125" s="236"/>
      <c r="H125" s="236"/>
    </row>
    <row r="126" spans="1:8" x14ac:dyDescent="0.2">
      <c r="A126" s="76" t="s">
        <v>289</v>
      </c>
      <c r="B126" s="149">
        <v>5</v>
      </c>
      <c r="C126" s="152"/>
      <c r="D126" s="149" t="s">
        <v>290</v>
      </c>
      <c r="E126" s="149"/>
      <c r="F126" s="152"/>
      <c r="G126" s="236"/>
      <c r="H126" s="236"/>
    </row>
    <row r="127" spans="1:8" x14ac:dyDescent="0.2">
      <c r="A127" s="151"/>
      <c r="B127" s="152"/>
      <c r="C127" s="152"/>
      <c r="D127" s="152"/>
      <c r="E127" s="152"/>
      <c r="F127" s="152"/>
      <c r="G127" s="236"/>
      <c r="H127" s="236"/>
    </row>
    <row r="128" spans="1:8" x14ac:dyDescent="0.2">
      <c r="A128" s="61" t="s">
        <v>291</v>
      </c>
      <c r="B128" s="146"/>
      <c r="C128" s="152"/>
      <c r="D128" s="64" t="s">
        <v>292</v>
      </c>
      <c r="E128" s="146"/>
      <c r="F128" s="152"/>
      <c r="G128" s="236"/>
      <c r="H128" s="236"/>
    </row>
    <row r="129" spans="1:8" ht="38.25" x14ac:dyDescent="0.2">
      <c r="A129" s="75" t="s">
        <v>293</v>
      </c>
      <c r="B129" s="146"/>
      <c r="C129" s="152"/>
      <c r="D129" s="67" t="s">
        <v>294</v>
      </c>
      <c r="E129" s="146"/>
      <c r="F129" s="152"/>
      <c r="G129" s="236"/>
      <c r="H129" s="236"/>
    </row>
    <row r="130" spans="1:8" x14ac:dyDescent="0.2">
      <c r="A130" s="76" t="s">
        <v>295</v>
      </c>
      <c r="B130" s="149">
        <v>1</v>
      </c>
      <c r="C130" s="152"/>
      <c r="D130" s="149" t="s">
        <v>288</v>
      </c>
      <c r="E130" s="149">
        <v>0</v>
      </c>
      <c r="F130" s="152"/>
      <c r="G130" s="236"/>
      <c r="H130" s="236"/>
    </row>
    <row r="131" spans="1:8" x14ac:dyDescent="0.2">
      <c r="A131" s="76" t="s">
        <v>296</v>
      </c>
      <c r="B131" s="149"/>
      <c r="C131" s="152"/>
      <c r="D131" s="149" t="s">
        <v>297</v>
      </c>
      <c r="E131" s="149"/>
      <c r="F131" s="152"/>
      <c r="G131" s="236"/>
      <c r="H131" s="236"/>
    </row>
    <row r="132" spans="1:8" x14ac:dyDescent="0.2">
      <c r="A132" s="76" t="s">
        <v>298</v>
      </c>
      <c r="B132" s="149"/>
      <c r="C132" s="152"/>
      <c r="D132" s="149" t="s">
        <v>299</v>
      </c>
      <c r="E132" s="149"/>
      <c r="F132" s="152"/>
      <c r="G132" s="236"/>
      <c r="H132" s="236"/>
    </row>
    <row r="133" spans="1:8" x14ac:dyDescent="0.2">
      <c r="A133" s="76"/>
      <c r="B133" s="149"/>
      <c r="C133" s="152"/>
      <c r="D133" s="149" t="s">
        <v>300</v>
      </c>
      <c r="E133" s="149"/>
      <c r="F133" s="152"/>
      <c r="G133" s="236"/>
      <c r="H133" s="236"/>
    </row>
    <row r="134" spans="1:8" x14ac:dyDescent="0.2">
      <c r="A134" s="76"/>
      <c r="B134" s="149"/>
      <c r="C134" s="152"/>
      <c r="D134" s="149" t="s">
        <v>301</v>
      </c>
      <c r="E134" s="149"/>
      <c r="F134" s="152"/>
      <c r="G134" s="236"/>
      <c r="H134" s="236"/>
    </row>
    <row r="135" spans="1:8" x14ac:dyDescent="0.2">
      <c r="A135" s="76"/>
      <c r="B135" s="149"/>
      <c r="C135" s="152"/>
      <c r="D135" s="77" t="s">
        <v>302</v>
      </c>
      <c r="E135" s="77"/>
      <c r="F135" s="152"/>
      <c r="G135" s="236"/>
      <c r="H135" s="236"/>
    </row>
    <row r="136" spans="1:8" x14ac:dyDescent="0.2">
      <c r="A136" s="151"/>
      <c r="B136" s="152"/>
      <c r="C136" s="152"/>
      <c r="D136" s="152"/>
      <c r="E136" s="152"/>
      <c r="F136" s="152"/>
      <c r="G136" s="236"/>
      <c r="H136" s="236"/>
    </row>
    <row r="137" spans="1:8" x14ac:dyDescent="0.2">
      <c r="A137" s="61" t="s">
        <v>303</v>
      </c>
      <c r="B137" s="146"/>
      <c r="C137" s="152"/>
      <c r="D137" s="64" t="s">
        <v>304</v>
      </c>
      <c r="E137" s="146"/>
      <c r="F137" s="152"/>
      <c r="G137" s="236"/>
      <c r="H137" s="236"/>
    </row>
    <row r="138" spans="1:8" ht="51" x14ac:dyDescent="0.2">
      <c r="A138" s="75" t="s">
        <v>305</v>
      </c>
      <c r="B138" s="146"/>
      <c r="C138" s="152"/>
      <c r="D138" s="67" t="s">
        <v>306</v>
      </c>
      <c r="E138" s="146"/>
      <c r="F138" s="152"/>
      <c r="G138" s="236"/>
      <c r="H138" s="236"/>
    </row>
    <row r="139" spans="1:8" x14ac:dyDescent="0.2">
      <c r="A139" s="76" t="s">
        <v>307</v>
      </c>
      <c r="B139" s="149"/>
      <c r="C139" s="152"/>
      <c r="D139" s="149" t="s">
        <v>308</v>
      </c>
      <c r="E139" s="149"/>
      <c r="F139" s="152"/>
      <c r="G139" s="236"/>
      <c r="H139" s="236"/>
    </row>
    <row r="140" spans="1:8" ht="25.5" x14ac:dyDescent="0.2">
      <c r="A140" s="154" t="s">
        <v>377</v>
      </c>
      <c r="B140" s="149"/>
      <c r="C140" s="152"/>
      <c r="D140" s="149" t="s">
        <v>378</v>
      </c>
      <c r="E140" s="149"/>
      <c r="F140" s="152"/>
      <c r="G140" s="236"/>
      <c r="H140" s="236"/>
    </row>
    <row r="141" spans="1:8" ht="25.5" x14ac:dyDescent="0.2">
      <c r="A141" s="69" t="s">
        <v>311</v>
      </c>
      <c r="B141" s="149">
        <v>5</v>
      </c>
      <c r="C141" s="152"/>
      <c r="D141" s="155" t="s">
        <v>312</v>
      </c>
      <c r="E141" s="149"/>
      <c r="F141" s="152"/>
      <c r="G141" s="236"/>
      <c r="H141" s="236"/>
    </row>
    <row r="142" spans="1:8" x14ac:dyDescent="0.2">
      <c r="A142" s="76"/>
      <c r="B142" s="149"/>
      <c r="C142" s="152"/>
      <c r="D142" s="149" t="s">
        <v>313</v>
      </c>
      <c r="E142" s="149"/>
      <c r="F142" s="152"/>
      <c r="G142" s="236"/>
      <c r="H142" s="236"/>
    </row>
    <row r="143" spans="1:8" x14ac:dyDescent="0.2">
      <c r="A143" s="76"/>
      <c r="B143" s="149"/>
      <c r="C143" s="152"/>
      <c r="D143" s="149" t="s">
        <v>314</v>
      </c>
      <c r="E143" s="149">
        <v>5</v>
      </c>
      <c r="F143" s="152"/>
      <c r="G143" s="236"/>
      <c r="H143" s="236"/>
    </row>
    <row r="144" spans="1:8" x14ac:dyDescent="0.2">
      <c r="A144" s="151"/>
      <c r="B144" s="152"/>
      <c r="C144" s="152"/>
      <c r="D144" s="152"/>
      <c r="E144" s="152"/>
      <c r="F144" s="152"/>
      <c r="G144" s="236"/>
      <c r="H144" s="236"/>
    </row>
    <row r="145" spans="1:8" x14ac:dyDescent="0.2">
      <c r="A145" s="61" t="s">
        <v>315</v>
      </c>
      <c r="B145" s="146"/>
      <c r="C145" s="152"/>
      <c r="D145" s="252"/>
      <c r="E145" s="252"/>
      <c r="F145" s="252"/>
      <c r="G145" s="236"/>
      <c r="H145" s="236"/>
    </row>
    <row r="146" spans="1:8" ht="51" x14ac:dyDescent="0.2">
      <c r="A146" s="75" t="s">
        <v>316</v>
      </c>
      <c r="B146" s="146"/>
      <c r="C146" s="152"/>
      <c r="D146" s="252"/>
      <c r="E146" s="252"/>
      <c r="F146" s="252"/>
      <c r="G146" s="236"/>
      <c r="H146" s="236"/>
    </row>
    <row r="147" spans="1:8" x14ac:dyDescent="0.2">
      <c r="A147" s="76" t="s">
        <v>288</v>
      </c>
      <c r="B147" s="149"/>
      <c r="C147" s="152"/>
      <c r="D147" s="252"/>
      <c r="E147" s="252"/>
      <c r="F147" s="252"/>
      <c r="G147" s="236"/>
      <c r="H147" s="236"/>
    </row>
    <row r="148" spans="1:8" x14ac:dyDescent="0.2">
      <c r="A148" s="78" t="s">
        <v>290</v>
      </c>
      <c r="B148" s="156">
        <v>1</v>
      </c>
      <c r="C148" s="157"/>
      <c r="D148" s="252"/>
      <c r="E148" s="252"/>
      <c r="F148" s="252"/>
      <c r="G148" s="236"/>
      <c r="H148" s="236"/>
    </row>
    <row r="149" spans="1:8" ht="14.25" x14ac:dyDescent="0.2">
      <c r="A149" s="143" t="str">
        <f>'1. Aree di rischio '!A15</f>
        <v>B.05 Esecuzione del contratto</v>
      </c>
      <c r="B149" s="161"/>
      <c r="C149" s="161"/>
      <c r="D149" s="161"/>
      <c r="E149" s="161"/>
      <c r="F149" s="161"/>
      <c r="G149" s="161"/>
      <c r="H149" s="161"/>
    </row>
    <row r="150" spans="1:8" ht="12.75" customHeight="1" x14ac:dyDescent="0.2">
      <c r="A150" s="249" t="s">
        <v>379</v>
      </c>
      <c r="B150" s="249"/>
      <c r="C150" s="145"/>
      <c r="D150" s="250" t="s">
        <v>380</v>
      </c>
      <c r="E150" s="250"/>
      <c r="F150" s="145"/>
      <c r="G150" s="251" t="s">
        <v>381</v>
      </c>
      <c r="H150" s="251"/>
    </row>
    <row r="151" spans="1:8" x14ac:dyDescent="0.2">
      <c r="A151" s="249"/>
      <c r="B151" s="249"/>
      <c r="C151" s="159"/>
      <c r="D151" s="250"/>
      <c r="E151" s="250"/>
      <c r="F151" s="159"/>
      <c r="G151" s="251"/>
      <c r="H151" s="251"/>
    </row>
    <row r="152" spans="1:8" x14ac:dyDescent="0.2">
      <c r="A152" s="61" t="s">
        <v>263</v>
      </c>
      <c r="B152" s="146"/>
      <c r="C152" s="147"/>
      <c r="D152" s="64" t="s">
        <v>264</v>
      </c>
      <c r="E152" s="146"/>
      <c r="F152" s="147"/>
      <c r="G152" s="64"/>
      <c r="H152" s="148"/>
    </row>
    <row r="153" spans="1:8" ht="102" x14ac:dyDescent="0.2">
      <c r="A153" s="66" t="s">
        <v>265</v>
      </c>
      <c r="B153" s="146"/>
      <c r="C153" s="147"/>
      <c r="D153" s="67" t="s">
        <v>266</v>
      </c>
      <c r="E153" s="146"/>
      <c r="F153" s="147"/>
      <c r="G153" s="67" t="s">
        <v>267</v>
      </c>
      <c r="H153" s="148"/>
    </row>
    <row r="154" spans="1:8" x14ac:dyDescent="0.2">
      <c r="A154" s="69" t="s">
        <v>268</v>
      </c>
      <c r="B154" s="149"/>
      <c r="C154" s="147"/>
      <c r="D154" s="149" t="s">
        <v>269</v>
      </c>
      <c r="E154" s="149"/>
      <c r="F154" s="147"/>
      <c r="G154" s="149" t="s">
        <v>270</v>
      </c>
      <c r="H154" s="150"/>
    </row>
    <row r="155" spans="1:8" x14ac:dyDescent="0.2">
      <c r="A155" s="69" t="s">
        <v>375</v>
      </c>
      <c r="B155" s="149">
        <v>2</v>
      </c>
      <c r="C155" s="147"/>
      <c r="D155" s="149" t="s">
        <v>272</v>
      </c>
      <c r="E155" s="149">
        <v>2</v>
      </c>
      <c r="F155" s="147"/>
      <c r="G155" s="149" t="s">
        <v>273</v>
      </c>
      <c r="H155" s="150"/>
    </row>
    <row r="156" spans="1:8" x14ac:dyDescent="0.2">
      <c r="A156" s="69" t="s">
        <v>376</v>
      </c>
      <c r="B156" s="149"/>
      <c r="C156" s="147"/>
      <c r="D156" s="149" t="s">
        <v>275</v>
      </c>
      <c r="E156" s="149"/>
      <c r="F156" s="147"/>
      <c r="G156" s="149" t="s">
        <v>276</v>
      </c>
      <c r="H156" s="150"/>
    </row>
    <row r="157" spans="1:8" ht="25.5" x14ac:dyDescent="0.2">
      <c r="A157" s="69" t="s">
        <v>277</v>
      </c>
      <c r="B157" s="149"/>
      <c r="C157" s="147"/>
      <c r="D157" s="149" t="s">
        <v>278</v>
      </c>
      <c r="E157" s="149"/>
      <c r="F157" s="147"/>
      <c r="G157" s="149" t="s">
        <v>279</v>
      </c>
      <c r="H157" s="150"/>
    </row>
    <row r="158" spans="1:8" x14ac:dyDescent="0.2">
      <c r="A158" s="69" t="s">
        <v>280</v>
      </c>
      <c r="B158" s="149"/>
      <c r="C158" s="147"/>
      <c r="D158" s="149" t="s">
        <v>281</v>
      </c>
      <c r="E158" s="149"/>
      <c r="F158" s="147"/>
      <c r="G158" s="149" t="s">
        <v>282</v>
      </c>
      <c r="H158" s="150">
        <v>5</v>
      </c>
    </row>
    <row r="159" spans="1:8" x14ac:dyDescent="0.2">
      <c r="A159" s="151"/>
      <c r="B159" s="152"/>
      <c r="C159" s="152"/>
      <c r="D159" s="152"/>
      <c r="E159" s="152"/>
      <c r="F159" s="152"/>
      <c r="G159" s="152"/>
      <c r="H159" s="153"/>
    </row>
    <row r="160" spans="1:8" x14ac:dyDescent="0.2">
      <c r="A160" s="61" t="s">
        <v>283</v>
      </c>
      <c r="B160" s="146"/>
      <c r="C160" s="152"/>
      <c r="D160" s="64" t="s">
        <v>284</v>
      </c>
      <c r="E160" s="146"/>
      <c r="F160" s="152"/>
      <c r="G160" s="236"/>
      <c r="H160" s="236"/>
    </row>
    <row r="161" spans="1:8" ht="76.5" x14ac:dyDescent="0.2">
      <c r="A161" s="75" t="s">
        <v>285</v>
      </c>
      <c r="B161" s="146"/>
      <c r="C161" s="152"/>
      <c r="D161" s="67" t="s">
        <v>286</v>
      </c>
      <c r="E161" s="146"/>
      <c r="F161" s="152"/>
      <c r="G161" s="236"/>
      <c r="H161" s="236"/>
    </row>
    <row r="162" spans="1:8" x14ac:dyDescent="0.2">
      <c r="A162" s="76" t="s">
        <v>287</v>
      </c>
      <c r="B162" s="149"/>
      <c r="C162" s="152"/>
      <c r="D162" s="149" t="s">
        <v>288</v>
      </c>
      <c r="E162" s="149">
        <v>1</v>
      </c>
      <c r="F162" s="152"/>
      <c r="G162" s="236"/>
      <c r="H162" s="236"/>
    </row>
    <row r="163" spans="1:8" x14ac:dyDescent="0.2">
      <c r="A163" s="76" t="s">
        <v>289</v>
      </c>
      <c r="B163" s="149">
        <v>5</v>
      </c>
      <c r="C163" s="152"/>
      <c r="D163" s="149" t="s">
        <v>290</v>
      </c>
      <c r="E163" s="149"/>
      <c r="F163" s="152"/>
      <c r="G163" s="236"/>
      <c r="H163" s="236"/>
    </row>
    <row r="164" spans="1:8" x14ac:dyDescent="0.2">
      <c r="A164" s="151"/>
      <c r="B164" s="152"/>
      <c r="C164" s="152"/>
      <c r="D164" s="152"/>
      <c r="E164" s="152"/>
      <c r="F164" s="152"/>
      <c r="G164" s="236"/>
      <c r="H164" s="236"/>
    </row>
    <row r="165" spans="1:8" x14ac:dyDescent="0.2">
      <c r="A165" s="61" t="s">
        <v>291</v>
      </c>
      <c r="B165" s="146"/>
      <c r="C165" s="152"/>
      <c r="D165" s="64" t="s">
        <v>292</v>
      </c>
      <c r="E165" s="146"/>
      <c r="F165" s="152"/>
      <c r="G165" s="236"/>
      <c r="H165" s="236"/>
    </row>
    <row r="166" spans="1:8" ht="38.25" x14ac:dyDescent="0.2">
      <c r="A166" s="75" t="s">
        <v>293</v>
      </c>
      <c r="B166" s="146"/>
      <c r="C166" s="152"/>
      <c r="D166" s="67" t="s">
        <v>294</v>
      </c>
      <c r="E166" s="146"/>
      <c r="F166" s="152"/>
      <c r="G166" s="236"/>
      <c r="H166" s="236"/>
    </row>
    <row r="167" spans="1:8" x14ac:dyDescent="0.2">
      <c r="A167" s="76" t="s">
        <v>295</v>
      </c>
      <c r="B167" s="149">
        <v>1</v>
      </c>
      <c r="C167" s="152"/>
      <c r="D167" s="149" t="s">
        <v>288</v>
      </c>
      <c r="E167" s="149">
        <v>0</v>
      </c>
      <c r="F167" s="152"/>
      <c r="G167" s="236"/>
      <c r="H167" s="236"/>
    </row>
    <row r="168" spans="1:8" x14ac:dyDescent="0.2">
      <c r="A168" s="76" t="s">
        <v>296</v>
      </c>
      <c r="B168" s="149"/>
      <c r="C168" s="152"/>
      <c r="D168" s="149" t="s">
        <v>297</v>
      </c>
      <c r="E168" s="149"/>
      <c r="F168" s="152"/>
      <c r="G168" s="236"/>
      <c r="H168" s="236"/>
    </row>
    <row r="169" spans="1:8" x14ac:dyDescent="0.2">
      <c r="A169" s="76" t="s">
        <v>298</v>
      </c>
      <c r="B169" s="149"/>
      <c r="C169" s="152"/>
      <c r="D169" s="149" t="s">
        <v>299</v>
      </c>
      <c r="E169" s="149"/>
      <c r="F169" s="152"/>
      <c r="G169" s="236"/>
      <c r="H169" s="236"/>
    </row>
    <row r="170" spans="1:8" x14ac:dyDescent="0.2">
      <c r="A170" s="76"/>
      <c r="B170" s="149"/>
      <c r="C170" s="152"/>
      <c r="D170" s="149" t="s">
        <v>300</v>
      </c>
      <c r="E170" s="149"/>
      <c r="F170" s="152"/>
      <c r="G170" s="236"/>
      <c r="H170" s="236"/>
    </row>
    <row r="171" spans="1:8" x14ac:dyDescent="0.2">
      <c r="A171" s="76"/>
      <c r="B171" s="149"/>
      <c r="C171" s="152"/>
      <c r="D171" s="149" t="s">
        <v>301</v>
      </c>
      <c r="E171" s="149"/>
      <c r="F171" s="152"/>
      <c r="G171" s="236"/>
      <c r="H171" s="236"/>
    </row>
    <row r="172" spans="1:8" x14ac:dyDescent="0.2">
      <c r="A172" s="76"/>
      <c r="B172" s="149"/>
      <c r="C172" s="152"/>
      <c r="D172" s="77" t="s">
        <v>302</v>
      </c>
      <c r="E172" s="77"/>
      <c r="F172" s="152"/>
      <c r="G172" s="236"/>
      <c r="H172" s="236"/>
    </row>
    <row r="173" spans="1:8" x14ac:dyDescent="0.2">
      <c r="A173" s="151"/>
      <c r="B173" s="152"/>
      <c r="C173" s="152"/>
      <c r="D173" s="152"/>
      <c r="E173" s="152"/>
      <c r="F173" s="152"/>
      <c r="G173" s="236"/>
      <c r="H173" s="236"/>
    </row>
    <row r="174" spans="1:8" x14ac:dyDescent="0.2">
      <c r="A174" s="61" t="s">
        <v>303</v>
      </c>
      <c r="B174" s="146"/>
      <c r="C174" s="152"/>
      <c r="D174" s="64" t="s">
        <v>304</v>
      </c>
      <c r="E174" s="146"/>
      <c r="F174" s="152"/>
      <c r="G174" s="236"/>
      <c r="H174" s="236"/>
    </row>
    <row r="175" spans="1:8" ht="51" x14ac:dyDescent="0.2">
      <c r="A175" s="75" t="s">
        <v>305</v>
      </c>
      <c r="B175" s="146"/>
      <c r="C175" s="152"/>
      <c r="D175" s="67" t="s">
        <v>306</v>
      </c>
      <c r="E175" s="146"/>
      <c r="F175" s="152"/>
      <c r="G175" s="236"/>
      <c r="H175" s="236"/>
    </row>
    <row r="176" spans="1:8" x14ac:dyDescent="0.2">
      <c r="A176" s="76" t="s">
        <v>307</v>
      </c>
      <c r="B176" s="149"/>
      <c r="C176" s="152"/>
      <c r="D176" s="149" t="s">
        <v>308</v>
      </c>
      <c r="E176" s="149"/>
      <c r="F176" s="152"/>
      <c r="G176" s="236"/>
      <c r="H176" s="236"/>
    </row>
    <row r="177" spans="1:8" ht="25.5" x14ac:dyDescent="0.2">
      <c r="A177" s="154" t="s">
        <v>377</v>
      </c>
      <c r="B177" s="149"/>
      <c r="C177" s="152"/>
      <c r="D177" s="149" t="s">
        <v>378</v>
      </c>
      <c r="E177" s="149"/>
      <c r="F177" s="152"/>
      <c r="G177" s="236"/>
      <c r="H177" s="236"/>
    </row>
    <row r="178" spans="1:8" ht="25.5" x14ac:dyDescent="0.2">
      <c r="A178" s="69" t="s">
        <v>311</v>
      </c>
      <c r="B178" s="149">
        <v>5</v>
      </c>
      <c r="C178" s="152"/>
      <c r="D178" s="155" t="s">
        <v>312</v>
      </c>
      <c r="E178" s="149"/>
      <c r="F178" s="152"/>
      <c r="G178" s="236"/>
      <c r="H178" s="236"/>
    </row>
    <row r="179" spans="1:8" x14ac:dyDescent="0.2">
      <c r="A179" s="76"/>
      <c r="B179" s="149"/>
      <c r="C179" s="152"/>
      <c r="D179" s="149" t="s">
        <v>313</v>
      </c>
      <c r="E179" s="149"/>
      <c r="F179" s="152"/>
      <c r="G179" s="236"/>
      <c r="H179" s="236"/>
    </row>
    <row r="180" spans="1:8" x14ac:dyDescent="0.2">
      <c r="A180" s="76"/>
      <c r="B180" s="149"/>
      <c r="C180" s="152"/>
      <c r="D180" s="149" t="s">
        <v>314</v>
      </c>
      <c r="E180" s="149">
        <v>5</v>
      </c>
      <c r="F180" s="152"/>
      <c r="G180" s="236"/>
      <c r="H180" s="236"/>
    </row>
    <row r="181" spans="1:8" x14ac:dyDescent="0.2">
      <c r="A181" s="151"/>
      <c r="B181" s="152"/>
      <c r="C181" s="152"/>
      <c r="D181" s="152"/>
      <c r="E181" s="152"/>
      <c r="F181" s="152"/>
      <c r="G181" s="236"/>
      <c r="H181" s="236"/>
    </row>
    <row r="182" spans="1:8" x14ac:dyDescent="0.2">
      <c r="A182" s="61" t="s">
        <v>315</v>
      </c>
      <c r="B182" s="146"/>
      <c r="C182" s="152"/>
      <c r="D182" s="252"/>
      <c r="E182" s="252"/>
      <c r="F182" s="252"/>
      <c r="G182" s="236"/>
      <c r="H182" s="236"/>
    </row>
    <row r="183" spans="1:8" ht="51" x14ac:dyDescent="0.2">
      <c r="A183" s="75" t="s">
        <v>316</v>
      </c>
      <c r="B183" s="146"/>
      <c r="C183" s="152"/>
      <c r="D183" s="252"/>
      <c r="E183" s="252"/>
      <c r="F183" s="252"/>
      <c r="G183" s="236"/>
      <c r="H183" s="236"/>
    </row>
    <row r="184" spans="1:8" x14ac:dyDescent="0.2">
      <c r="A184" s="76" t="s">
        <v>288</v>
      </c>
      <c r="B184" s="149">
        <v>1</v>
      </c>
      <c r="C184" s="152"/>
      <c r="D184" s="252"/>
      <c r="E184" s="252"/>
      <c r="F184" s="252"/>
      <c r="G184" s="236"/>
      <c r="H184" s="236"/>
    </row>
    <row r="185" spans="1:8" x14ac:dyDescent="0.2">
      <c r="A185" s="78" t="s">
        <v>290</v>
      </c>
      <c r="B185" s="156"/>
      <c r="C185" s="157"/>
      <c r="D185" s="252"/>
      <c r="E185" s="252"/>
      <c r="F185" s="252"/>
      <c r="G185" s="236"/>
      <c r="H185" s="236"/>
    </row>
    <row r="186" spans="1:8" ht="14.25" x14ac:dyDescent="0.2">
      <c r="A186" s="143" t="str">
        <f>'1. Aree di rischio '!A16</f>
        <v>B.06 Rendicontazione del contratto</v>
      </c>
      <c r="B186" s="161"/>
      <c r="C186" s="161"/>
      <c r="D186" s="161"/>
      <c r="E186" s="161"/>
      <c r="F186" s="161"/>
      <c r="G186" s="161"/>
      <c r="H186" s="161"/>
    </row>
    <row r="187" spans="1:8" ht="12.75" customHeight="1" x14ac:dyDescent="0.2">
      <c r="A187" s="249" t="s">
        <v>379</v>
      </c>
      <c r="B187" s="249"/>
      <c r="C187" s="145"/>
      <c r="D187" s="250" t="s">
        <v>380</v>
      </c>
      <c r="E187" s="250"/>
      <c r="F187" s="145"/>
      <c r="G187" s="251" t="s">
        <v>381</v>
      </c>
      <c r="H187" s="251"/>
    </row>
    <row r="188" spans="1:8" x14ac:dyDescent="0.2">
      <c r="A188" s="249"/>
      <c r="B188" s="249"/>
      <c r="C188" s="159"/>
      <c r="D188" s="250"/>
      <c r="E188" s="250"/>
      <c r="F188" s="159"/>
      <c r="G188" s="251"/>
      <c r="H188" s="251"/>
    </row>
    <row r="189" spans="1:8" x14ac:dyDescent="0.2">
      <c r="A189" s="61" t="s">
        <v>263</v>
      </c>
      <c r="B189" s="146"/>
      <c r="C189" s="147"/>
      <c r="D189" s="64" t="s">
        <v>264</v>
      </c>
      <c r="E189" s="146"/>
      <c r="F189" s="147"/>
      <c r="G189" s="64"/>
      <c r="H189" s="148"/>
    </row>
    <row r="190" spans="1:8" ht="102" x14ac:dyDescent="0.2">
      <c r="A190" s="66" t="s">
        <v>265</v>
      </c>
      <c r="B190" s="146"/>
      <c r="C190" s="147"/>
      <c r="D190" s="67" t="s">
        <v>266</v>
      </c>
      <c r="E190" s="146"/>
      <c r="F190" s="147"/>
      <c r="G190" s="67" t="s">
        <v>267</v>
      </c>
      <c r="H190" s="148"/>
    </row>
    <row r="191" spans="1:8" x14ac:dyDescent="0.2">
      <c r="A191" s="69" t="s">
        <v>268</v>
      </c>
      <c r="B191" s="149"/>
      <c r="C191" s="147"/>
      <c r="D191" s="149" t="s">
        <v>269</v>
      </c>
      <c r="E191" s="149">
        <v>1</v>
      </c>
      <c r="F191" s="147"/>
      <c r="G191" s="149" t="s">
        <v>270</v>
      </c>
      <c r="H191" s="150"/>
    </row>
    <row r="192" spans="1:8" x14ac:dyDescent="0.2">
      <c r="A192" s="69" t="s">
        <v>375</v>
      </c>
      <c r="B192" s="149">
        <v>2</v>
      </c>
      <c r="C192" s="147"/>
      <c r="D192" s="149" t="s">
        <v>272</v>
      </c>
      <c r="E192" s="149"/>
      <c r="F192" s="147"/>
      <c r="G192" s="149" t="s">
        <v>273</v>
      </c>
      <c r="H192" s="150">
        <v>2</v>
      </c>
    </row>
    <row r="193" spans="1:8" x14ac:dyDescent="0.2">
      <c r="A193" s="69" t="s">
        <v>376</v>
      </c>
      <c r="B193" s="149"/>
      <c r="C193" s="147"/>
      <c r="D193" s="149" t="s">
        <v>275</v>
      </c>
      <c r="E193" s="149"/>
      <c r="F193" s="147"/>
      <c r="G193" s="149" t="s">
        <v>276</v>
      </c>
      <c r="H193" s="150"/>
    </row>
    <row r="194" spans="1:8" ht="25.5" x14ac:dyDescent="0.2">
      <c r="A194" s="69" t="s">
        <v>277</v>
      </c>
      <c r="B194" s="149"/>
      <c r="C194" s="147"/>
      <c r="D194" s="149" t="s">
        <v>278</v>
      </c>
      <c r="E194" s="149"/>
      <c r="F194" s="147"/>
      <c r="G194" s="149" t="s">
        <v>279</v>
      </c>
      <c r="H194" s="150"/>
    </row>
    <row r="195" spans="1:8" x14ac:dyDescent="0.2">
      <c r="A195" s="69" t="s">
        <v>280</v>
      </c>
      <c r="B195" s="149"/>
      <c r="C195" s="147"/>
      <c r="D195" s="149" t="s">
        <v>281</v>
      </c>
      <c r="E195" s="149"/>
      <c r="F195" s="147"/>
      <c r="G195" s="149" t="s">
        <v>282</v>
      </c>
      <c r="H195" s="150"/>
    </row>
    <row r="196" spans="1:8" x14ac:dyDescent="0.2">
      <c r="A196" s="151"/>
      <c r="B196" s="152"/>
      <c r="C196" s="152"/>
      <c r="D196" s="152"/>
      <c r="E196" s="152"/>
      <c r="F196" s="152"/>
      <c r="G196" s="152"/>
      <c r="H196" s="153"/>
    </row>
    <row r="197" spans="1:8" x14ac:dyDescent="0.2">
      <c r="A197" s="61" t="s">
        <v>283</v>
      </c>
      <c r="B197" s="146"/>
      <c r="C197" s="152"/>
      <c r="D197" s="64" t="s">
        <v>284</v>
      </c>
      <c r="E197" s="146"/>
      <c r="F197" s="152"/>
      <c r="G197" s="236"/>
      <c r="H197" s="236"/>
    </row>
    <row r="198" spans="1:8" ht="76.5" x14ac:dyDescent="0.2">
      <c r="A198" s="75" t="s">
        <v>285</v>
      </c>
      <c r="B198" s="146"/>
      <c r="C198" s="152"/>
      <c r="D198" s="67" t="s">
        <v>286</v>
      </c>
      <c r="E198" s="146"/>
      <c r="F198" s="152"/>
      <c r="G198" s="236"/>
      <c r="H198" s="236"/>
    </row>
    <row r="199" spans="1:8" x14ac:dyDescent="0.2">
      <c r="A199" s="76" t="s">
        <v>287</v>
      </c>
      <c r="B199" s="149"/>
      <c r="C199" s="152"/>
      <c r="D199" s="149" t="s">
        <v>288</v>
      </c>
      <c r="E199" s="149">
        <v>1</v>
      </c>
      <c r="F199" s="152"/>
      <c r="G199" s="236"/>
      <c r="H199" s="236"/>
    </row>
    <row r="200" spans="1:8" x14ac:dyDescent="0.2">
      <c r="A200" s="76" t="s">
        <v>289</v>
      </c>
      <c r="B200" s="149">
        <v>5</v>
      </c>
      <c r="C200" s="152"/>
      <c r="D200" s="149" t="s">
        <v>290</v>
      </c>
      <c r="E200" s="149"/>
      <c r="F200" s="152"/>
      <c r="G200" s="236"/>
      <c r="H200" s="236"/>
    </row>
    <row r="201" spans="1:8" x14ac:dyDescent="0.2">
      <c r="A201" s="151"/>
      <c r="B201" s="152"/>
      <c r="C201" s="152"/>
      <c r="D201" s="152"/>
      <c r="E201" s="152"/>
      <c r="F201" s="152"/>
      <c r="G201" s="236"/>
      <c r="H201" s="236"/>
    </row>
    <row r="202" spans="1:8" x14ac:dyDescent="0.2">
      <c r="A202" s="61" t="s">
        <v>291</v>
      </c>
      <c r="B202" s="146"/>
      <c r="C202" s="152"/>
      <c r="D202" s="64" t="s">
        <v>292</v>
      </c>
      <c r="E202" s="146"/>
      <c r="F202" s="152"/>
      <c r="G202" s="236"/>
      <c r="H202" s="236"/>
    </row>
    <row r="203" spans="1:8" ht="38.25" x14ac:dyDescent="0.2">
      <c r="A203" s="75" t="s">
        <v>293</v>
      </c>
      <c r="B203" s="146"/>
      <c r="C203" s="152"/>
      <c r="D203" s="67" t="s">
        <v>294</v>
      </c>
      <c r="E203" s="146"/>
      <c r="F203" s="152"/>
      <c r="G203" s="236"/>
      <c r="H203" s="236"/>
    </row>
    <row r="204" spans="1:8" x14ac:dyDescent="0.2">
      <c r="A204" s="76" t="s">
        <v>295</v>
      </c>
      <c r="B204" s="149">
        <v>1</v>
      </c>
      <c r="C204" s="152"/>
      <c r="D204" s="149" t="s">
        <v>288</v>
      </c>
      <c r="E204" s="149">
        <v>0</v>
      </c>
      <c r="F204" s="152"/>
      <c r="G204" s="236"/>
      <c r="H204" s="236"/>
    </row>
    <row r="205" spans="1:8" x14ac:dyDescent="0.2">
      <c r="A205" s="76" t="s">
        <v>296</v>
      </c>
      <c r="B205" s="149"/>
      <c r="C205" s="152"/>
      <c r="D205" s="149" t="s">
        <v>297</v>
      </c>
      <c r="E205" s="149"/>
      <c r="F205" s="152"/>
      <c r="G205" s="236"/>
      <c r="H205" s="236"/>
    </row>
    <row r="206" spans="1:8" x14ac:dyDescent="0.2">
      <c r="A206" s="76" t="s">
        <v>298</v>
      </c>
      <c r="B206" s="149"/>
      <c r="C206" s="152"/>
      <c r="D206" s="149" t="s">
        <v>299</v>
      </c>
      <c r="E206" s="149"/>
      <c r="F206" s="152"/>
      <c r="G206" s="236"/>
      <c r="H206" s="236"/>
    </row>
    <row r="207" spans="1:8" x14ac:dyDescent="0.2">
      <c r="A207" s="76"/>
      <c r="B207" s="149"/>
      <c r="C207" s="152"/>
      <c r="D207" s="149" t="s">
        <v>300</v>
      </c>
      <c r="E207" s="149"/>
      <c r="F207" s="152"/>
      <c r="G207" s="236"/>
      <c r="H207" s="236"/>
    </row>
    <row r="208" spans="1:8" x14ac:dyDescent="0.2">
      <c r="A208" s="76"/>
      <c r="B208" s="149"/>
      <c r="C208" s="152"/>
      <c r="D208" s="149" t="s">
        <v>301</v>
      </c>
      <c r="E208" s="149"/>
      <c r="F208" s="152"/>
      <c r="G208" s="236"/>
      <c r="H208" s="236"/>
    </row>
    <row r="209" spans="1:8" x14ac:dyDescent="0.2">
      <c r="A209" s="76"/>
      <c r="B209" s="149"/>
      <c r="C209" s="152"/>
      <c r="D209" s="77" t="s">
        <v>302</v>
      </c>
      <c r="E209" s="77"/>
      <c r="F209" s="152"/>
      <c r="G209" s="236"/>
      <c r="H209" s="236"/>
    </row>
    <row r="210" spans="1:8" x14ac:dyDescent="0.2">
      <c r="A210" s="151"/>
      <c r="B210" s="152"/>
      <c r="C210" s="152"/>
      <c r="D210" s="152"/>
      <c r="E210" s="152"/>
      <c r="F210" s="152"/>
      <c r="G210" s="236"/>
      <c r="H210" s="236"/>
    </row>
    <row r="211" spans="1:8" x14ac:dyDescent="0.2">
      <c r="A211" s="61" t="s">
        <v>303</v>
      </c>
      <c r="B211" s="146"/>
      <c r="C211" s="152"/>
      <c r="D211" s="64" t="s">
        <v>304</v>
      </c>
      <c r="E211" s="146"/>
      <c r="F211" s="152"/>
      <c r="G211" s="236"/>
      <c r="H211" s="236"/>
    </row>
    <row r="212" spans="1:8" ht="51" x14ac:dyDescent="0.2">
      <c r="A212" s="75" t="s">
        <v>305</v>
      </c>
      <c r="B212" s="146"/>
      <c r="C212" s="152"/>
      <c r="D212" s="67" t="s">
        <v>306</v>
      </c>
      <c r="E212" s="146"/>
      <c r="F212" s="152"/>
      <c r="G212" s="236"/>
      <c r="H212" s="236"/>
    </row>
    <row r="213" spans="1:8" x14ac:dyDescent="0.2">
      <c r="A213" s="76" t="s">
        <v>307</v>
      </c>
      <c r="B213" s="149"/>
      <c r="C213" s="152"/>
      <c r="D213" s="149" t="s">
        <v>308</v>
      </c>
      <c r="E213" s="149"/>
      <c r="F213" s="152"/>
      <c r="G213" s="236"/>
      <c r="H213" s="236"/>
    </row>
    <row r="214" spans="1:8" ht="25.5" x14ac:dyDescent="0.2">
      <c r="A214" s="154" t="s">
        <v>377</v>
      </c>
      <c r="B214" s="149"/>
      <c r="C214" s="152"/>
      <c r="D214" s="149" t="s">
        <v>378</v>
      </c>
      <c r="E214" s="149"/>
      <c r="F214" s="152"/>
      <c r="G214" s="236"/>
      <c r="H214" s="236"/>
    </row>
    <row r="215" spans="1:8" ht="25.5" x14ac:dyDescent="0.2">
      <c r="A215" s="69" t="s">
        <v>311</v>
      </c>
      <c r="B215" s="149">
        <v>5</v>
      </c>
      <c r="C215" s="152"/>
      <c r="D215" s="155" t="s">
        <v>312</v>
      </c>
      <c r="E215" s="149"/>
      <c r="F215" s="152"/>
      <c r="G215" s="236"/>
      <c r="H215" s="236"/>
    </row>
    <row r="216" spans="1:8" x14ac:dyDescent="0.2">
      <c r="A216" s="76"/>
      <c r="B216" s="149"/>
      <c r="C216" s="152"/>
      <c r="D216" s="149" t="s">
        <v>313</v>
      </c>
      <c r="E216" s="149"/>
      <c r="F216" s="152"/>
      <c r="G216" s="236"/>
      <c r="H216" s="236"/>
    </row>
    <row r="217" spans="1:8" x14ac:dyDescent="0.2">
      <c r="A217" s="76"/>
      <c r="B217" s="149"/>
      <c r="C217" s="152"/>
      <c r="D217" s="149" t="s">
        <v>314</v>
      </c>
      <c r="E217" s="149">
        <v>5</v>
      </c>
      <c r="F217" s="152"/>
      <c r="G217" s="236"/>
      <c r="H217" s="236"/>
    </row>
    <row r="218" spans="1:8" x14ac:dyDescent="0.2">
      <c r="A218" s="151"/>
      <c r="B218" s="152"/>
      <c r="C218" s="152"/>
      <c r="D218" s="152"/>
      <c r="E218" s="152"/>
      <c r="F218" s="152"/>
      <c r="G218" s="236"/>
      <c r="H218" s="236"/>
    </row>
    <row r="219" spans="1:8" x14ac:dyDescent="0.2">
      <c r="A219" s="61" t="s">
        <v>315</v>
      </c>
      <c r="B219" s="146"/>
      <c r="C219" s="152"/>
      <c r="D219" s="252"/>
      <c r="E219" s="252"/>
      <c r="F219" s="252"/>
      <c r="G219" s="236"/>
      <c r="H219" s="236"/>
    </row>
    <row r="220" spans="1:8" ht="51" x14ac:dyDescent="0.2">
      <c r="A220" s="75" t="s">
        <v>316</v>
      </c>
      <c r="B220" s="146"/>
      <c r="C220" s="152"/>
      <c r="D220" s="252"/>
      <c r="E220" s="252"/>
      <c r="F220" s="252"/>
      <c r="G220" s="236"/>
      <c r="H220" s="236"/>
    </row>
    <row r="221" spans="1:8" x14ac:dyDescent="0.2">
      <c r="A221" s="76" t="s">
        <v>288</v>
      </c>
      <c r="B221" s="149">
        <v>1</v>
      </c>
      <c r="C221" s="152"/>
      <c r="D221" s="252"/>
      <c r="E221" s="252"/>
      <c r="F221" s="252"/>
      <c r="G221" s="236"/>
      <c r="H221" s="236"/>
    </row>
    <row r="222" spans="1:8" x14ac:dyDescent="0.2">
      <c r="A222" s="78" t="s">
        <v>290</v>
      </c>
      <c r="B222" s="156"/>
      <c r="C222" s="157"/>
      <c r="D222" s="252"/>
      <c r="E222" s="252"/>
      <c r="F222" s="252"/>
      <c r="G222" s="236"/>
      <c r="H222" s="236"/>
    </row>
  </sheetData>
  <mergeCells count="30">
    <mergeCell ref="A2:B3"/>
    <mergeCell ref="D2:E3"/>
    <mergeCell ref="G2:H3"/>
    <mergeCell ref="G12:H37"/>
    <mergeCell ref="D34:F37"/>
    <mergeCell ref="A39:B40"/>
    <mergeCell ref="D39:E40"/>
    <mergeCell ref="G39:H40"/>
    <mergeCell ref="G49:H74"/>
    <mergeCell ref="D71:F74"/>
    <mergeCell ref="A76:B77"/>
    <mergeCell ref="D76:E77"/>
    <mergeCell ref="G76:H77"/>
    <mergeCell ref="G86:H111"/>
    <mergeCell ref="D108:F111"/>
    <mergeCell ref="A113:B114"/>
    <mergeCell ref="D113:E114"/>
    <mergeCell ref="G113:H114"/>
    <mergeCell ref="G123:H148"/>
    <mergeCell ref="D145:F148"/>
    <mergeCell ref="A150:B151"/>
    <mergeCell ref="D150:E151"/>
    <mergeCell ref="G150:H151"/>
    <mergeCell ref="G160:H185"/>
    <mergeCell ref="D182:F185"/>
    <mergeCell ref="A187:B188"/>
    <mergeCell ref="D187:E188"/>
    <mergeCell ref="G187:H188"/>
    <mergeCell ref="G197:H222"/>
    <mergeCell ref="D219:F222"/>
  </mergeCells>
  <pageMargins left="0.17" right="0.75" top="0.34" bottom="0.25" header="0.17" footer="0.17"/>
  <pageSetup paperSize="9" scale="51" firstPageNumber="0" fitToHeight="0" orientation="portrait" horizontalDpi="300" verticalDpi="300" r:id="rId1"/>
  <headerFooter>
    <oddHeader>&amp;C&amp;F</oddHeader>
    <oddFooter>Pagina &amp;P di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MK27"/>
  <sheetViews>
    <sheetView view="pageLayout" topLeftCell="A17" zoomScaleNormal="80" workbookViewId="0">
      <selection sqref="A1:N27"/>
    </sheetView>
  </sheetViews>
  <sheetFormatPr defaultRowHeight="20.25" outlineLevelRow="1" x14ac:dyDescent="0.2"/>
  <cols>
    <col min="1" max="1" width="12.42578125" style="100" customWidth="1"/>
    <col min="2" max="2" width="9.85546875" style="100" customWidth="1"/>
    <col min="3" max="3" width="12" style="100" customWidth="1"/>
    <col min="4" max="6" width="28.42578125" style="100" customWidth="1"/>
    <col min="7" max="7" width="34.85546875" style="100" customWidth="1"/>
    <col min="8" max="8" width="32" style="100" customWidth="1"/>
    <col min="9" max="10" width="20.7109375" style="100" customWidth="1"/>
    <col min="11" max="11" width="26.5703125" style="100" customWidth="1"/>
    <col min="12" max="12" width="18.140625" style="100" customWidth="1"/>
    <col min="13" max="13" width="63.140625" style="100" customWidth="1"/>
    <col min="14" max="14" width="5.7109375" style="105" customWidth="1"/>
    <col min="15" max="1025" width="10.85546875" style="100" customWidth="1"/>
  </cols>
  <sheetData>
    <row r="1" spans="1:14" s="105" customFormat="1" ht="18" customHeight="1" x14ac:dyDescent="0.2">
      <c r="A1" s="102" t="s">
        <v>396</v>
      </c>
      <c r="B1" s="102"/>
      <c r="C1" s="102"/>
      <c r="D1" s="102"/>
      <c r="E1" s="102"/>
      <c r="F1" s="102"/>
      <c r="G1" s="103"/>
      <c r="H1" s="103"/>
      <c r="I1" s="103"/>
      <c r="J1" s="103"/>
      <c r="K1" s="103"/>
      <c r="L1" s="103"/>
      <c r="M1" s="103"/>
      <c r="N1" s="103"/>
    </row>
    <row r="2" spans="1:14" s="112" customFormat="1" ht="46.5" customHeight="1" x14ac:dyDescent="0.2">
      <c r="A2" s="260" t="str">
        <f>'1. Aree di rischio '!A18</f>
        <v xml:space="preserve">D) Provvedimenti ampliativi della sfera giuridica dei destinatari con effetto economico diretto ed immediato per il destinatario </v>
      </c>
      <c r="B2" s="260"/>
      <c r="C2" s="260"/>
      <c r="D2" s="260"/>
      <c r="E2" s="260"/>
      <c r="F2" s="162"/>
      <c r="G2" s="109" t="s">
        <v>340</v>
      </c>
      <c r="H2" s="110" t="s">
        <v>341</v>
      </c>
      <c r="I2" s="111"/>
      <c r="J2" s="111"/>
      <c r="K2" s="111"/>
      <c r="L2" s="111"/>
      <c r="M2" s="111"/>
      <c r="N2" s="111"/>
    </row>
    <row r="3" spans="1:14" ht="30.75" customHeight="1" x14ac:dyDescent="0.2">
      <c r="A3" s="246" t="str">
        <f>'1. Aree di rischio '!A20</f>
        <v>D.01 Erogazione di incentivi, sovvenzioni e contributi finanziari a privati</v>
      </c>
      <c r="B3" s="246"/>
      <c r="C3" s="246"/>
      <c r="D3" s="246"/>
      <c r="E3" s="113"/>
      <c r="F3" s="113"/>
      <c r="G3" s="114" t="str">
        <f>IF(B6=0,"--",IF(C6&lt;10,"Basso",IF(C6&lt;18,"Medio",IF(C6&lt;25.1,"Alto",""))))</f>
        <v>Basso</v>
      </c>
      <c r="H3" s="115">
        <f>C6</f>
        <v>9</v>
      </c>
      <c r="I3" s="116"/>
      <c r="J3" s="116"/>
      <c r="K3" s="116"/>
      <c r="L3" s="116"/>
      <c r="M3" s="116"/>
      <c r="N3" s="116"/>
    </row>
    <row r="4" spans="1:14" ht="42" customHeight="1" outlineLevel="1" x14ac:dyDescent="0.2">
      <c r="A4" s="243" t="str">
        <f>A3</f>
        <v>D.01 Erogazione di incentivi, sovvenzioni e contributi finanziari a privati</v>
      </c>
      <c r="B4" s="244" t="s">
        <v>342</v>
      </c>
      <c r="C4" s="244"/>
      <c r="D4" s="117" t="s">
        <v>343</v>
      </c>
      <c r="E4" s="118" t="s">
        <v>344</v>
      </c>
      <c r="F4" s="119" t="s">
        <v>345</v>
      </c>
      <c r="G4" s="245" t="s">
        <v>346</v>
      </c>
      <c r="H4" s="245"/>
      <c r="I4" s="238" t="s">
        <v>347</v>
      </c>
      <c r="J4" s="238"/>
      <c r="K4" s="238" t="s">
        <v>348</v>
      </c>
      <c r="L4" s="238" t="s">
        <v>349</v>
      </c>
      <c r="M4" s="238" t="s">
        <v>350</v>
      </c>
      <c r="N4" s="103"/>
    </row>
    <row r="5" spans="1:14" ht="20.100000000000001" customHeight="1" outlineLevel="1" x14ac:dyDescent="0.2">
      <c r="A5" s="243"/>
      <c r="B5" s="244"/>
      <c r="C5" s="244"/>
      <c r="D5" s="120"/>
      <c r="E5" s="120"/>
      <c r="F5" s="120"/>
      <c r="G5" s="121" t="s">
        <v>351</v>
      </c>
      <c r="H5" s="121" t="s">
        <v>352</v>
      </c>
      <c r="I5" s="121" t="s">
        <v>351</v>
      </c>
      <c r="J5" s="121" t="s">
        <v>352</v>
      </c>
      <c r="K5" s="238"/>
      <c r="L5" s="238"/>
      <c r="M5" s="238"/>
      <c r="N5" s="103"/>
    </row>
    <row r="6" spans="1:14" ht="210" customHeight="1" outlineLevel="1" x14ac:dyDescent="0.2">
      <c r="A6" s="243"/>
      <c r="B6" s="122" t="s">
        <v>353</v>
      </c>
      <c r="C6" s="239">
        <f>B7*B10</f>
        <v>9</v>
      </c>
      <c r="D6" s="163" t="s">
        <v>113</v>
      </c>
      <c r="E6" s="164" t="str">
        <f>VLOOKUP(D6,'2. Catalogo rischi'!$A$80:$B$100,2,0)</f>
        <v>CR.3 Conflitto di interessi</v>
      </c>
      <c r="F6" s="123" t="s">
        <v>354</v>
      </c>
      <c r="G6" s="163" t="s">
        <v>397</v>
      </c>
      <c r="H6" s="125"/>
      <c r="I6" s="125"/>
      <c r="J6" s="125"/>
      <c r="K6" s="123" t="s">
        <v>398</v>
      </c>
      <c r="L6" s="123" t="s">
        <v>399</v>
      </c>
      <c r="M6" s="132" t="s">
        <v>400</v>
      </c>
      <c r="N6" s="103"/>
    </row>
    <row r="7" spans="1:14" ht="198.75" customHeight="1" outlineLevel="1" x14ac:dyDescent="0.2">
      <c r="A7" s="243"/>
      <c r="B7" s="129">
        <f>SUM(D!B6:B37)/5</f>
        <v>4</v>
      </c>
      <c r="C7" s="239"/>
      <c r="D7" s="164" t="s">
        <v>108</v>
      </c>
      <c r="E7" s="164" t="s">
        <v>401</v>
      </c>
      <c r="F7" s="123" t="s">
        <v>354</v>
      </c>
      <c r="G7" s="164" t="s">
        <v>402</v>
      </c>
      <c r="H7" s="164"/>
      <c r="I7" s="164" t="s">
        <v>403</v>
      </c>
      <c r="J7" s="164"/>
      <c r="K7" s="123" t="s">
        <v>398</v>
      </c>
      <c r="L7" s="123" t="s">
        <v>399</v>
      </c>
      <c r="M7" s="165" t="s">
        <v>404</v>
      </c>
      <c r="N7" s="103"/>
    </row>
    <row r="8" spans="1:14" ht="198.75" customHeight="1" outlineLevel="1" x14ac:dyDescent="0.2">
      <c r="A8" s="243"/>
      <c r="B8" s="139"/>
      <c r="C8" s="239"/>
      <c r="D8" s="164" t="s">
        <v>111</v>
      </c>
      <c r="E8" s="164" t="s">
        <v>405</v>
      </c>
      <c r="F8" s="123" t="s">
        <v>354</v>
      </c>
      <c r="G8" s="164" t="s">
        <v>406</v>
      </c>
      <c r="H8" s="164"/>
      <c r="I8" s="164" t="s">
        <v>154</v>
      </c>
      <c r="J8" s="164"/>
      <c r="K8" s="123" t="s">
        <v>398</v>
      </c>
      <c r="L8" s="123" t="s">
        <v>399</v>
      </c>
      <c r="M8" s="165" t="s">
        <v>407</v>
      </c>
      <c r="N8" s="103"/>
    </row>
    <row r="9" spans="1:14" ht="190.5" customHeight="1" outlineLevel="1" x14ac:dyDescent="0.2">
      <c r="A9" s="243"/>
      <c r="B9" s="139" t="s">
        <v>359</v>
      </c>
      <c r="C9" s="239"/>
      <c r="D9" s="164" t="s">
        <v>115</v>
      </c>
      <c r="E9" s="164" t="s">
        <v>401</v>
      </c>
      <c r="F9" s="123" t="s">
        <v>354</v>
      </c>
      <c r="G9" s="164" t="s">
        <v>408</v>
      </c>
      <c r="H9" s="164"/>
      <c r="I9" s="164"/>
      <c r="J9" s="164"/>
      <c r="K9" s="123" t="s">
        <v>398</v>
      </c>
      <c r="L9" s="123" t="s">
        <v>399</v>
      </c>
      <c r="M9" s="166" t="s">
        <v>409</v>
      </c>
      <c r="N9" s="103"/>
    </row>
    <row r="10" spans="1:14" ht="156" customHeight="1" outlineLevel="1" x14ac:dyDescent="0.2">
      <c r="A10" s="243"/>
      <c r="B10" s="131">
        <f>SUM(D!E6:E32)/4</f>
        <v>2.25</v>
      </c>
      <c r="C10" s="239"/>
      <c r="D10" s="258" t="s">
        <v>107</v>
      </c>
      <c r="E10" s="258" t="s">
        <v>405</v>
      </c>
      <c r="F10" s="247" t="s">
        <v>354</v>
      </c>
      <c r="G10" s="258" t="s">
        <v>402</v>
      </c>
      <c r="H10" s="258"/>
      <c r="I10" s="258" t="s">
        <v>403</v>
      </c>
      <c r="J10" s="258"/>
      <c r="K10" s="247" t="s">
        <v>398</v>
      </c>
      <c r="L10" s="247" t="s">
        <v>399</v>
      </c>
      <c r="M10" s="259" t="s">
        <v>410</v>
      </c>
      <c r="N10" s="103"/>
    </row>
    <row r="11" spans="1:14" ht="18" customHeight="1" outlineLevel="1" x14ac:dyDescent="0.2">
      <c r="A11" s="243"/>
      <c r="B11" s="140"/>
      <c r="C11" s="239"/>
      <c r="D11" s="258"/>
      <c r="E11" s="258"/>
      <c r="F11" s="247"/>
      <c r="G11" s="258"/>
      <c r="H11" s="258"/>
      <c r="I11" s="258"/>
      <c r="J11" s="258"/>
      <c r="K11" s="247"/>
      <c r="L11" s="247" t="s">
        <v>411</v>
      </c>
      <c r="M11" s="259"/>
      <c r="N11" s="103"/>
    </row>
    <row r="12" spans="1:14" ht="18" customHeight="1" outlineLevel="1" x14ac:dyDescent="0.2">
      <c r="A12" s="243"/>
      <c r="B12" s="140" t="s">
        <v>363</v>
      </c>
      <c r="C12" s="239"/>
      <c r="D12" s="258"/>
      <c r="E12" s="258"/>
      <c r="F12" s="247"/>
      <c r="G12" s="258"/>
      <c r="H12" s="258"/>
      <c r="I12" s="258"/>
      <c r="J12" s="258"/>
      <c r="K12" s="247"/>
      <c r="L12" s="247" t="s">
        <v>411</v>
      </c>
      <c r="M12" s="259"/>
      <c r="N12" s="103"/>
    </row>
    <row r="13" spans="1:14" ht="18" customHeight="1" outlineLevel="1" x14ac:dyDescent="0.2">
      <c r="A13" s="243"/>
      <c r="B13" s="137">
        <f>SUM(D!H6:H10)</f>
        <v>1</v>
      </c>
      <c r="C13" s="239"/>
      <c r="D13" s="258"/>
      <c r="E13" s="258"/>
      <c r="F13" s="247"/>
      <c r="G13" s="258"/>
      <c r="H13" s="258"/>
      <c r="I13" s="258"/>
      <c r="J13" s="258"/>
      <c r="K13" s="247"/>
      <c r="L13" s="247" t="s">
        <v>411</v>
      </c>
      <c r="M13" s="259"/>
      <c r="N13" s="103"/>
    </row>
    <row r="14" spans="1:14" ht="12.75" x14ac:dyDescent="0.2">
      <c r="A14" s="116"/>
      <c r="B14" s="116"/>
      <c r="C14" s="116"/>
      <c r="D14" s="116"/>
      <c r="E14" s="116"/>
      <c r="F14" s="116"/>
      <c r="G14" s="116"/>
      <c r="H14" s="116"/>
      <c r="I14" s="116"/>
      <c r="J14" s="116"/>
      <c r="K14" s="116"/>
      <c r="L14" s="116"/>
      <c r="M14" s="116"/>
      <c r="N14" s="116"/>
    </row>
    <row r="15" spans="1:14" ht="72.75" customHeight="1" x14ac:dyDescent="0.2">
      <c r="A15" s="246" t="str">
        <f>'1. Aree di rischio '!A22</f>
        <v xml:space="preserve">D.02 Benzina regionale </v>
      </c>
      <c r="B15" s="246"/>
      <c r="C15" s="246"/>
      <c r="D15" s="246"/>
      <c r="E15" s="113"/>
      <c r="F15" s="113"/>
      <c r="G15" s="114" t="str">
        <f>IF(B18=0,"--",IF(C18&lt;10,"Basso",IF(C18&lt;18,"Medio",IF(C18&lt;25.1,"Alto",""))))</f>
        <v>Basso</v>
      </c>
      <c r="H15" s="115">
        <f>C18</f>
        <v>6</v>
      </c>
      <c r="I15" s="116"/>
      <c r="J15" s="116"/>
      <c r="K15" s="116"/>
      <c r="L15" s="116"/>
      <c r="M15" s="116"/>
      <c r="N15" s="116"/>
    </row>
    <row r="16" spans="1:14" ht="51" customHeight="1" outlineLevel="1" x14ac:dyDescent="0.2">
      <c r="A16" s="243" t="str">
        <f>A15</f>
        <v xml:space="preserve">D.02 Benzina regionale </v>
      </c>
      <c r="B16" s="244" t="s">
        <v>342</v>
      </c>
      <c r="C16" s="244"/>
      <c r="D16" s="117" t="s">
        <v>343</v>
      </c>
      <c r="E16" s="118" t="s">
        <v>344</v>
      </c>
      <c r="F16" s="167"/>
      <c r="G16" s="245" t="s">
        <v>346</v>
      </c>
      <c r="H16" s="245"/>
      <c r="I16" s="238" t="s">
        <v>347</v>
      </c>
      <c r="J16" s="238"/>
      <c r="K16" s="238" t="s">
        <v>348</v>
      </c>
      <c r="L16" s="238" t="s">
        <v>349</v>
      </c>
      <c r="M16" s="238" t="s">
        <v>350</v>
      </c>
      <c r="N16" s="103"/>
    </row>
    <row r="17" spans="1:14" ht="20.100000000000001" customHeight="1" outlineLevel="1" x14ac:dyDescent="0.2">
      <c r="A17" s="243"/>
      <c r="B17" s="244"/>
      <c r="C17" s="244"/>
      <c r="D17" s="120"/>
      <c r="E17" s="120"/>
      <c r="F17" s="120"/>
      <c r="G17" s="121" t="s">
        <v>351</v>
      </c>
      <c r="H17" s="121" t="s">
        <v>352</v>
      </c>
      <c r="I17" s="121" t="s">
        <v>351</v>
      </c>
      <c r="J17" s="121" t="s">
        <v>352</v>
      </c>
      <c r="K17" s="238"/>
      <c r="L17" s="238"/>
      <c r="M17" s="238"/>
      <c r="N17" s="103"/>
    </row>
    <row r="18" spans="1:14" ht="174" customHeight="1" outlineLevel="1" x14ac:dyDescent="0.2">
      <c r="A18" s="243"/>
      <c r="B18" s="122" t="s">
        <v>353</v>
      </c>
      <c r="C18" s="239">
        <f>B19*B22</f>
        <v>6</v>
      </c>
      <c r="D18" s="163" t="s">
        <v>108</v>
      </c>
      <c r="E18" s="164" t="str">
        <f>VLOOKUP(D18,'2. Catalogo rischi'!$A$80:$B$100,2,0)</f>
        <v>CR.1 Pilotamento delle procedure</v>
      </c>
      <c r="F18" s="123" t="s">
        <v>354</v>
      </c>
      <c r="G18" s="163" t="s">
        <v>412</v>
      </c>
      <c r="H18" s="125"/>
      <c r="I18" s="163" t="s">
        <v>154</v>
      </c>
      <c r="J18" s="125"/>
      <c r="K18" s="123" t="s">
        <v>413</v>
      </c>
      <c r="L18" s="123" t="s">
        <v>399</v>
      </c>
      <c r="M18" s="168" t="s">
        <v>414</v>
      </c>
      <c r="N18" s="103"/>
    </row>
    <row r="19" spans="1:14" ht="77.25" customHeight="1" outlineLevel="1" x14ac:dyDescent="0.2">
      <c r="A19" s="243"/>
      <c r="B19" s="129">
        <f>SUM(D!B43:B74)/5</f>
        <v>2.4</v>
      </c>
      <c r="C19" s="239"/>
      <c r="D19" s="258" t="s">
        <v>111</v>
      </c>
      <c r="E19" s="258" t="s">
        <v>405</v>
      </c>
      <c r="F19" s="247" t="s">
        <v>354</v>
      </c>
      <c r="G19" s="258" t="s">
        <v>412</v>
      </c>
      <c r="H19" s="258"/>
      <c r="I19" s="258"/>
      <c r="J19" s="258"/>
      <c r="K19" s="247" t="s">
        <v>413</v>
      </c>
      <c r="L19" s="247" t="s">
        <v>399</v>
      </c>
      <c r="M19" s="259" t="s">
        <v>415</v>
      </c>
      <c r="N19" s="103"/>
    </row>
    <row r="20" spans="1:14" ht="19.5" customHeight="1" outlineLevel="1" x14ac:dyDescent="0.2">
      <c r="A20" s="243"/>
      <c r="B20" s="139"/>
      <c r="C20" s="239"/>
      <c r="D20" s="258"/>
      <c r="E20" s="258"/>
      <c r="F20" s="247"/>
      <c r="G20" s="258"/>
      <c r="H20" s="258"/>
      <c r="I20" s="258"/>
      <c r="J20" s="258"/>
      <c r="K20" s="247"/>
      <c r="L20" s="247" t="s">
        <v>416</v>
      </c>
      <c r="M20" s="259"/>
      <c r="N20" s="103"/>
    </row>
    <row r="21" spans="1:14" ht="18" customHeight="1" outlineLevel="1" x14ac:dyDescent="0.2">
      <c r="A21" s="243"/>
      <c r="B21" s="139" t="s">
        <v>359</v>
      </c>
      <c r="C21" s="239"/>
      <c r="D21" s="258"/>
      <c r="E21" s="258"/>
      <c r="F21" s="247"/>
      <c r="G21" s="258"/>
      <c r="H21" s="258"/>
      <c r="I21" s="258"/>
      <c r="J21" s="258"/>
      <c r="K21" s="247"/>
      <c r="L21" s="247" t="s">
        <v>416</v>
      </c>
      <c r="M21" s="259"/>
      <c r="N21" s="103"/>
    </row>
    <row r="22" spans="1:14" ht="18" customHeight="1" outlineLevel="1" x14ac:dyDescent="0.2">
      <c r="A22" s="243"/>
      <c r="B22" s="131">
        <f>SUM(D!E43:E69)/4</f>
        <v>2.5</v>
      </c>
      <c r="C22" s="239"/>
      <c r="D22" s="258"/>
      <c r="E22" s="258"/>
      <c r="F22" s="247"/>
      <c r="G22" s="258"/>
      <c r="H22" s="258"/>
      <c r="I22" s="258"/>
      <c r="J22" s="258"/>
      <c r="K22" s="247"/>
      <c r="L22" s="247" t="s">
        <v>416</v>
      </c>
      <c r="M22" s="259"/>
      <c r="N22" s="103"/>
    </row>
    <row r="23" spans="1:14" ht="18" customHeight="1" outlineLevel="1" x14ac:dyDescent="0.2">
      <c r="A23" s="243"/>
      <c r="B23" s="140"/>
      <c r="C23" s="239"/>
      <c r="D23" s="258"/>
      <c r="E23" s="258"/>
      <c r="F23" s="247"/>
      <c r="G23" s="258"/>
      <c r="H23" s="258"/>
      <c r="I23" s="258"/>
      <c r="J23" s="258"/>
      <c r="K23" s="247"/>
      <c r="L23" s="247" t="s">
        <v>416</v>
      </c>
      <c r="M23" s="259"/>
      <c r="N23" s="103"/>
    </row>
    <row r="24" spans="1:14" ht="18" customHeight="1" outlineLevel="1" x14ac:dyDescent="0.2">
      <c r="A24" s="243"/>
      <c r="B24" s="140" t="s">
        <v>363</v>
      </c>
      <c r="C24" s="239"/>
      <c r="D24" s="258"/>
      <c r="E24" s="258"/>
      <c r="F24" s="247"/>
      <c r="G24" s="258"/>
      <c r="H24" s="258"/>
      <c r="I24" s="258"/>
      <c r="J24" s="258"/>
      <c r="K24" s="247"/>
      <c r="L24" s="247" t="s">
        <v>416</v>
      </c>
      <c r="M24" s="259"/>
      <c r="N24" s="103"/>
    </row>
    <row r="25" spans="1:14" ht="18" customHeight="1" outlineLevel="1" x14ac:dyDescent="0.2">
      <c r="A25" s="243"/>
      <c r="B25" s="137">
        <f>SUM(D!H43:H47)</f>
        <v>2</v>
      </c>
      <c r="C25" s="239"/>
      <c r="D25" s="258"/>
      <c r="E25" s="258"/>
      <c r="F25" s="247"/>
      <c r="G25" s="258"/>
      <c r="H25" s="258"/>
      <c r="I25" s="258"/>
      <c r="J25" s="258"/>
      <c r="K25" s="247"/>
      <c r="L25" s="247" t="s">
        <v>416</v>
      </c>
      <c r="M25" s="259"/>
      <c r="N25" s="103"/>
    </row>
    <row r="26" spans="1:14" ht="12.75" x14ac:dyDescent="0.2">
      <c r="A26" s="116"/>
      <c r="B26" s="116"/>
      <c r="C26" s="116"/>
      <c r="D26" s="116"/>
      <c r="E26" s="116"/>
      <c r="F26" s="116"/>
      <c r="G26" s="116"/>
      <c r="H26" s="116"/>
      <c r="I26" s="116"/>
      <c r="J26" s="116"/>
      <c r="K26" s="116"/>
      <c r="L26" s="116"/>
      <c r="M26" s="116"/>
      <c r="N26" s="116"/>
    </row>
    <row r="27" spans="1:14" ht="12.75" x14ac:dyDescent="0.2">
      <c r="A27" s="116"/>
      <c r="B27" s="116"/>
      <c r="C27" s="116"/>
      <c r="D27" s="116"/>
      <c r="E27" s="116"/>
      <c r="F27" s="116"/>
      <c r="G27" s="116"/>
      <c r="H27" s="116"/>
      <c r="I27" s="116"/>
      <c r="J27" s="116"/>
      <c r="K27" s="116"/>
      <c r="L27" s="116"/>
      <c r="M27" s="116"/>
      <c r="N27" s="116"/>
    </row>
  </sheetData>
  <mergeCells count="39">
    <mergeCell ref="A2:E2"/>
    <mergeCell ref="A3:D3"/>
    <mergeCell ref="A4:A13"/>
    <mergeCell ref="B4:C5"/>
    <mergeCell ref="G4:H4"/>
    <mergeCell ref="I4:J4"/>
    <mergeCell ref="K4:K5"/>
    <mergeCell ref="L4:L5"/>
    <mergeCell ref="M4:M5"/>
    <mergeCell ref="C6:C13"/>
    <mergeCell ref="D10:D13"/>
    <mergeCell ref="E10:E13"/>
    <mergeCell ref="F10:F13"/>
    <mergeCell ref="G10:G13"/>
    <mergeCell ref="H10:H13"/>
    <mergeCell ref="I10:I13"/>
    <mergeCell ref="J10:J13"/>
    <mergeCell ref="K10:K13"/>
    <mergeCell ref="L10:L13"/>
    <mergeCell ref="M10:M13"/>
    <mergeCell ref="A15:D15"/>
    <mergeCell ref="A16:A25"/>
    <mergeCell ref="B16:C17"/>
    <mergeCell ref="G16:H16"/>
    <mergeCell ref="I16:J16"/>
    <mergeCell ref="K16:K17"/>
    <mergeCell ref="L16:L17"/>
    <mergeCell ref="M16:M17"/>
    <mergeCell ref="C18:C25"/>
    <mergeCell ref="D19:D25"/>
    <mergeCell ref="E19:E25"/>
    <mergeCell ref="F19:F25"/>
    <mergeCell ref="G19:G25"/>
    <mergeCell ref="H19:H25"/>
    <mergeCell ref="I19:I25"/>
    <mergeCell ref="J19:J25"/>
    <mergeCell ref="K19:K25"/>
    <mergeCell ref="L19:L25"/>
    <mergeCell ref="M19:M25"/>
  </mergeCells>
  <conditionalFormatting sqref="H3">
    <cfRule type="iconSet" priority="2">
      <iconSet reverse="1">
        <cfvo type="percent" val="0"/>
        <cfvo type="num" val="10"/>
        <cfvo type="num" val="18"/>
      </iconSet>
    </cfRule>
  </conditionalFormatting>
  <conditionalFormatting sqref="H15">
    <cfRule type="iconSet" priority="3">
      <iconSet reverse="1">
        <cfvo type="percent" val="0"/>
        <cfvo type="num" val="10"/>
        <cfvo type="num" val="18"/>
      </iconSet>
    </cfRule>
  </conditionalFormatting>
  <dataValidations count="4">
    <dataValidation type="list" showInputMessage="1" showErrorMessage="1" sqref="G18">
      <formula1>$A$5:$A$17</formula1>
      <formula2>0</formula2>
    </dataValidation>
    <dataValidation type="list" showInputMessage="1" showErrorMessage="1" sqref="H18">
      <formula1>$C$5:$C$22</formula1>
      <formula2>0</formula2>
    </dataValidation>
    <dataValidation type="list" showInputMessage="1" showErrorMessage="1" sqref="I18">
      <formula1>$E$5:$E$9</formula1>
      <formula2>0</formula2>
    </dataValidation>
    <dataValidation type="list" allowBlank="1" showInputMessage="1" showErrorMessage="1" sqref="J18">
      <formula1>$G$5:$G$11</formula1>
      <formula2>0</formula2>
    </dataValidation>
  </dataValidations>
  <pageMargins left="0.17" right="0.75" top="0.34" bottom="0.17" header="0.17" footer="0.17"/>
  <pageSetup paperSize="9" scale="41" firstPageNumber="0" fitToHeight="0" orientation="landscape" horizontalDpi="300" verticalDpi="300" r:id="rId1"/>
  <headerFooter>
    <oddHeader>&amp;C&amp;F</oddHeader>
    <oddFooter>Pagina &amp;P di &amp;N</oddFooter>
  </headerFooter>
  <drawing r:id="rId2"/>
  <legacyDrawing r:id="rId3"/>
  <extLst>
    <ext xmlns:x14="http://schemas.microsoft.com/office/spreadsheetml/2009/9/main" uri="{CCE6A557-97BC-4b89-ADB6-D9C93CAAB3DF}">
      <x14:dataValidations xmlns:xm="http://schemas.microsoft.com/office/excel/2006/main" count="5">
        <x14:dataValidation type="list" showInputMessage="1" showErrorMessage="1">
          <x14:formula1>
            <xm:f>'3. Misure'!$A$5:$A$19</xm:f>
          </x14:formula1>
          <x14:formula2>
            <xm:f>0</xm:f>
          </x14:formula2>
          <xm:sqref>G6</xm:sqref>
        </x14:dataValidation>
        <x14:dataValidation type="list" showInputMessage="1" showErrorMessage="1">
          <x14:formula1>
            <xm:f>'3. Misure'!$C$5:$C$24</xm:f>
          </x14:formula1>
          <x14:formula2>
            <xm:f>0</xm:f>
          </x14:formula2>
          <xm:sqref>H6</xm:sqref>
        </x14:dataValidation>
        <x14:dataValidation type="list" showInputMessage="1" showErrorMessage="1">
          <x14:formula1>
            <xm:f>'3. Misure'!$E$5:$E$9</xm:f>
          </x14:formula1>
          <x14:formula2>
            <xm:f>0</xm:f>
          </x14:formula2>
          <xm:sqref>I6</xm:sqref>
        </x14:dataValidation>
        <x14:dataValidation type="list" allowBlank="1" showInputMessage="1" showErrorMessage="1">
          <x14:formula1>
            <xm:f>'3. Misure'!$G$5:$G$11</xm:f>
          </x14:formula1>
          <x14:formula2>
            <xm:f>0</xm:f>
          </x14:formula2>
          <xm:sqref>J6</xm:sqref>
        </x14:dataValidation>
        <x14:dataValidation type="list" allowBlank="1" showInputMessage="1" showErrorMessage="1">
          <x14:formula1>
            <xm:f>'2. Catalogo rischi'!$A$80:$A$100</xm:f>
          </x14:formula1>
          <x14:formula2>
            <xm:f>0</xm:f>
          </x14:formula2>
          <xm:sqref>D6 D18</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32</TotalTime>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12</vt:i4>
      </vt:variant>
    </vt:vector>
  </HeadingPairs>
  <TitlesOfParts>
    <vt:vector size="27" baseType="lpstr">
      <vt:lpstr>1. Aree di rischio </vt:lpstr>
      <vt:lpstr>2. Catalogo rischi</vt:lpstr>
      <vt:lpstr>3. Misure</vt:lpstr>
      <vt:lpstr>Indici di valutazione</vt:lpstr>
      <vt:lpstr>SR Area A</vt:lpstr>
      <vt:lpstr>A</vt:lpstr>
      <vt:lpstr>SR Area B</vt:lpstr>
      <vt:lpstr>B</vt:lpstr>
      <vt:lpstr>SR Area D</vt:lpstr>
      <vt:lpstr>D</vt:lpstr>
      <vt:lpstr>SR Area F</vt:lpstr>
      <vt:lpstr>Raccordo processi</vt:lpstr>
      <vt:lpstr>Aree dirigenziali</vt:lpstr>
      <vt:lpstr>F</vt:lpstr>
      <vt:lpstr>Foglio1</vt:lpstr>
      <vt:lpstr>'1. Aree di rischio '!Area_stampa</vt:lpstr>
      <vt:lpstr>'2. Catalogo rischi'!Area_stampa</vt:lpstr>
      <vt:lpstr>'3. Misure'!Area_stampa</vt:lpstr>
      <vt:lpstr>A!Area_stampa</vt:lpstr>
      <vt:lpstr>B!Area_stampa</vt:lpstr>
      <vt:lpstr>D!Area_stampa</vt:lpstr>
      <vt:lpstr>'Indici di valutazione'!Area_stampa</vt:lpstr>
      <vt:lpstr>'SR Area A'!Area_stampa</vt:lpstr>
      <vt:lpstr>'SR Area B'!Area_stampa</vt:lpstr>
      <vt:lpstr>'SR Area D'!Area_stampa</vt:lpstr>
      <vt:lpstr>'SR Area F'!Area_stampa</vt:lpstr>
      <vt:lpstr>'2. Catalogo rischi'!Titoli_stampa</vt:lpstr>
    </vt:vector>
  </TitlesOfParts>
  <Company>Comune di Villasanta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Giovanni Mambrini</cp:lastModifiedBy>
  <cp:revision>7</cp:revision>
  <cp:lastPrinted>2020-05-26T12:33:13Z</cp:lastPrinted>
  <dcterms:created xsi:type="dcterms:W3CDTF">2012-04-24T09:07:27Z</dcterms:created>
  <dcterms:modified xsi:type="dcterms:W3CDTF">2020-06-05T06:37:38Z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Comune di Villasanta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V_QUERY_LIST_4F35BF76-6C0D-4D9B-82B2-816C12CF3733">
    <vt:lpwstr>empty_477D106A-C0D6-4607-AEBD-E2C9D60EA279</vt:lpwstr>
  </property>
  <property fmtid="{D5CDD505-2E9C-101B-9397-08002B2CF9AE}" pid="8" name="ScaleCrop">
    <vt:bool>false</vt:bool>
  </property>
  <property fmtid="{D5CDD505-2E9C-101B-9397-08002B2CF9AE}" pid="9" name="ShareDoc">
    <vt:bool>false</vt:bool>
  </property>
</Properties>
</file>